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mputo mat y pre" sheetId="1" r:id="rId1"/>
  </sheets>
  <definedNames>
    <definedName name="_xlnm.Print_Area" localSheetId="0">'computo mat y pre'!$A$1:$N$95</definedName>
  </definedNames>
  <calcPr fullCalcOnLoad="1"/>
</workbook>
</file>

<file path=xl/sharedStrings.xml><?xml version="1.0" encoding="utf-8"?>
<sst xmlns="http://schemas.openxmlformats.org/spreadsheetml/2006/main" count="290" uniqueCount="90">
  <si>
    <t>Nª</t>
  </si>
  <si>
    <t>DESCRIPCION</t>
  </si>
  <si>
    <t>TIPOS DE MEZCLAS Y</t>
  </si>
  <si>
    <t>CANTIDAD DE</t>
  </si>
  <si>
    <t>CANTIDAD QUE</t>
  </si>
  <si>
    <t>TOTAL DE</t>
  </si>
  <si>
    <t>TOTAL EN</t>
  </si>
  <si>
    <t>PRECIO</t>
  </si>
  <si>
    <t>TOTA.</t>
  </si>
  <si>
    <t>TOTAL DEL</t>
  </si>
  <si>
    <t>MATERIALES USADOS</t>
  </si>
  <si>
    <t>CADA MATERIAL</t>
  </si>
  <si>
    <t>SE VA HACER</t>
  </si>
  <si>
    <t>MEDIDAS COMER.</t>
  </si>
  <si>
    <t>UNITARIO</t>
  </si>
  <si>
    <t>PARC.</t>
  </si>
  <si>
    <t>RUBRO</t>
  </si>
  <si>
    <t>De ladrillo hueco de 0.08</t>
  </si>
  <si>
    <t>para 1 m²</t>
  </si>
  <si>
    <t>espesor pared 12 cm</t>
  </si>
  <si>
    <t>ladrillo de 0,08 x 18 x 33</t>
  </si>
  <si>
    <t>unidades</t>
  </si>
  <si>
    <t xml:space="preserve"> m²</t>
  </si>
  <si>
    <t>u</t>
  </si>
  <si>
    <t>1 cal</t>
  </si>
  <si>
    <t>Kg.</t>
  </si>
  <si>
    <t>bols de  30 Kg.</t>
  </si>
  <si>
    <t>1/2 cemento</t>
  </si>
  <si>
    <t>bols de 50 Kg.</t>
  </si>
  <si>
    <t>3 arena</t>
  </si>
  <si>
    <t>m³</t>
  </si>
  <si>
    <t>De ladrillo hueco de 0.12</t>
  </si>
  <si>
    <t>espesor pared 15 cm</t>
  </si>
  <si>
    <t>ladrillo de 0,18 x 18 x 33</t>
  </si>
  <si>
    <t>De ladrillo hueco de 0.18</t>
  </si>
  <si>
    <t>espesor pared 20 cm</t>
  </si>
  <si>
    <t>ladrillo de 0,12 x 18 x 33</t>
  </si>
  <si>
    <t>CAPAS AISLADORAS</t>
  </si>
  <si>
    <t>para 1 ml.</t>
  </si>
  <si>
    <t>Capa aisladora</t>
  </si>
  <si>
    <t>1 cemento</t>
  </si>
  <si>
    <t xml:space="preserve"> ml</t>
  </si>
  <si>
    <t>ladrillo comun</t>
  </si>
  <si>
    <t>agregado hidrofugo</t>
  </si>
  <si>
    <t>Kg</t>
  </si>
  <si>
    <t>bid de 20 Kg</t>
  </si>
  <si>
    <t>Carpeta Hidrofuga</t>
  </si>
  <si>
    <t>Aislacion vertical</t>
  </si>
  <si>
    <t>REVOQUES</t>
  </si>
  <si>
    <t>Grueso para interior</t>
  </si>
  <si>
    <t>m²</t>
  </si>
  <si>
    <t>bols de 30 Kg.</t>
  </si>
  <si>
    <t>Rev fino a la cal para inte.</t>
  </si>
  <si>
    <t>1 cal aerea</t>
  </si>
  <si>
    <t>bols de 20 Kg.</t>
  </si>
  <si>
    <t xml:space="preserve">1/8 de cemento </t>
  </si>
  <si>
    <t>2 arena</t>
  </si>
  <si>
    <t>Grueso para exterior</t>
  </si>
  <si>
    <t>CONTAPISOS</t>
  </si>
  <si>
    <t>para 1 m³</t>
  </si>
  <si>
    <t xml:space="preserve">Sobre terreno natural </t>
  </si>
  <si>
    <t>bol. de 30 Kg</t>
  </si>
  <si>
    <t>(esp. 12 cm)</t>
  </si>
  <si>
    <t>1/8 de cemento</t>
  </si>
  <si>
    <t>4 de arena</t>
  </si>
  <si>
    <t>8 de cascote</t>
  </si>
  <si>
    <t>Sobre losetas tipo "Shap"</t>
  </si>
  <si>
    <t>(esp. 10 cm)</t>
  </si>
  <si>
    <t>CARPETA</t>
  </si>
  <si>
    <t>Carpeta espesor 2,5 cm</t>
  </si>
  <si>
    <t>1 de cemento</t>
  </si>
  <si>
    <t>bol. de 50 Kg</t>
  </si>
  <si>
    <t>3 de arena</t>
  </si>
  <si>
    <t>HORMIGON</t>
  </si>
  <si>
    <t>Estructura independiente</t>
  </si>
  <si>
    <t>Cemento</t>
  </si>
  <si>
    <t>bolsas</t>
  </si>
  <si>
    <t>bolsas de 50 kg.</t>
  </si>
  <si>
    <t>Arena</t>
  </si>
  <si>
    <t>Piedras 6/20</t>
  </si>
  <si>
    <t>HIERROS</t>
  </si>
  <si>
    <t>Ø 4.2</t>
  </si>
  <si>
    <t>ml.</t>
  </si>
  <si>
    <t>bar de 12 ml.</t>
  </si>
  <si>
    <t>Ø 6</t>
  </si>
  <si>
    <t>Ø 8</t>
  </si>
  <si>
    <t>Ø 10</t>
  </si>
  <si>
    <t>TOTAL MATERIALES DE CONSTRUCCION =</t>
  </si>
  <si>
    <t>MAMPOSTERIA</t>
  </si>
  <si>
    <t>PLANILLA PARA CALCULO DE MATERIALES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</si>
</sst>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[$$-2C0A]\ #,##0.00;[Red][$$-2C0A]\ 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Rounded MT Bold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54"/>
      <name val="Arial"/>
      <family val="2"/>
    </font>
    <font>
      <sz val="10"/>
      <color indexed="59"/>
      <name val="Arial"/>
      <family val="2"/>
    </font>
    <font>
      <b/>
      <sz val="14"/>
      <color indexed="54"/>
      <name val="Arial"/>
      <family val="2"/>
    </font>
    <font>
      <sz val="10"/>
      <color indexed="24"/>
      <name val="Arial"/>
      <family val="2"/>
    </font>
    <font>
      <sz val="9"/>
      <color indexed="54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5" borderId="10" xfId="0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5" borderId="11" xfId="0" applyFill="1" applyBorder="1" applyAlignment="1">
      <alignment/>
    </xf>
    <xf numFmtId="164" fontId="35" fillId="25" borderId="12" xfId="0" applyNumberFormat="1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35" fillId="0" borderId="0" xfId="0" applyNumberFormat="1" applyFont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164" fontId="35" fillId="25" borderId="18" xfId="0" applyNumberFormat="1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7" xfId="0" applyFill="1" applyBorder="1" applyAlignment="1">
      <alignment/>
    </xf>
    <xf numFmtId="165" fontId="35" fillId="25" borderId="22" xfId="0" applyNumberFormat="1" applyFon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8" xfId="0" applyFill="1" applyBorder="1" applyAlignment="1">
      <alignment horizontal="left"/>
    </xf>
    <xf numFmtId="0" fontId="0" fillId="25" borderId="29" xfId="0" applyFill="1" applyBorder="1" applyAlignment="1">
      <alignment/>
    </xf>
    <xf numFmtId="0" fontId="23" fillId="27" borderId="23" xfId="0" applyFont="1" applyFill="1" applyBorder="1" applyAlignment="1">
      <alignment horizontal="center"/>
    </xf>
    <xf numFmtId="0" fontId="23" fillId="27" borderId="23" xfId="0" applyFont="1" applyFill="1" applyBorder="1" applyAlignment="1">
      <alignment/>
    </xf>
    <xf numFmtId="0" fontId="23" fillId="27" borderId="19" xfId="0" applyFont="1" applyFill="1" applyBorder="1" applyAlignment="1">
      <alignment horizontal="center"/>
    </xf>
    <xf numFmtId="0" fontId="0" fillId="27" borderId="30" xfId="0" applyFill="1" applyBorder="1" applyAlignment="1">
      <alignment/>
    </xf>
    <xf numFmtId="0" fontId="26" fillId="27" borderId="30" xfId="0" applyFont="1" applyFill="1" applyBorder="1" applyAlignment="1">
      <alignment/>
    </xf>
    <xf numFmtId="0" fontId="23" fillId="27" borderId="31" xfId="0" applyFont="1" applyFill="1" applyBorder="1" applyAlignment="1">
      <alignment horizontal="center"/>
    </xf>
    <xf numFmtId="0" fontId="25" fillId="28" borderId="26" xfId="0" applyFont="1" applyFill="1" applyBorder="1" applyAlignment="1">
      <alignment horizontal="center"/>
    </xf>
    <xf numFmtId="0" fontId="25" fillId="28" borderId="30" xfId="0" applyFont="1" applyFill="1" applyBorder="1" applyAlignment="1">
      <alignment horizontal="center"/>
    </xf>
    <xf numFmtId="0" fontId="0" fillId="25" borderId="32" xfId="0" applyFill="1" applyBorder="1" applyAlignment="1">
      <alignment/>
    </xf>
    <xf numFmtId="0" fontId="23" fillId="27" borderId="33" xfId="0" applyFont="1" applyFill="1" applyBorder="1" applyAlignment="1">
      <alignment horizontal="center"/>
    </xf>
    <xf numFmtId="0" fontId="23" fillId="27" borderId="34" xfId="0" applyFont="1" applyFill="1" applyBorder="1" applyAlignment="1">
      <alignment horizontal="center"/>
    </xf>
    <xf numFmtId="0" fontId="23" fillId="27" borderId="35" xfId="0" applyFont="1" applyFill="1" applyBorder="1" applyAlignment="1">
      <alignment horizontal="center"/>
    </xf>
    <xf numFmtId="0" fontId="23" fillId="27" borderId="36" xfId="0" applyFont="1" applyFill="1" applyBorder="1" applyAlignment="1">
      <alignment horizontal="center"/>
    </xf>
    <xf numFmtId="0" fontId="25" fillId="27" borderId="33" xfId="0" applyFont="1" applyFill="1" applyBorder="1" applyAlignment="1">
      <alignment horizontal="center"/>
    </xf>
    <xf numFmtId="0" fontId="25" fillId="27" borderId="34" xfId="0" applyFont="1" applyFill="1" applyBorder="1" applyAlignment="1">
      <alignment horizontal="center"/>
    </xf>
    <xf numFmtId="0" fontId="25" fillId="27" borderId="35" xfId="0" applyFont="1" applyFill="1" applyBorder="1" applyAlignment="1">
      <alignment horizontal="center"/>
    </xf>
    <xf numFmtId="0" fontId="25" fillId="27" borderId="36" xfId="0" applyFont="1" applyFill="1" applyBorder="1" applyAlignment="1">
      <alignment horizontal="center"/>
    </xf>
    <xf numFmtId="0" fontId="25" fillId="28" borderId="18" xfId="0" applyFont="1" applyFill="1" applyBorder="1" applyAlignment="1">
      <alignment horizontal="center"/>
    </xf>
    <xf numFmtId="0" fontId="25" fillId="28" borderId="29" xfId="0" applyFont="1" applyFill="1" applyBorder="1" applyAlignment="1">
      <alignment horizontal="center"/>
    </xf>
    <xf numFmtId="0" fontId="25" fillId="27" borderId="14" xfId="0" applyFont="1" applyFill="1" applyBorder="1" applyAlignment="1">
      <alignment/>
    </xf>
    <xf numFmtId="0" fontId="27" fillId="27" borderId="14" xfId="0" applyFont="1" applyFill="1" applyBorder="1" applyAlignment="1">
      <alignment/>
    </xf>
    <xf numFmtId="0" fontId="25" fillId="27" borderId="37" xfId="0" applyFont="1" applyFill="1" applyBorder="1" applyAlignment="1">
      <alignment/>
    </xf>
    <xf numFmtId="0" fontId="25" fillId="27" borderId="37" xfId="0" applyFont="1" applyFill="1" applyBorder="1" applyAlignment="1">
      <alignment horizontal="center"/>
    </xf>
    <xf numFmtId="0" fontId="25" fillId="27" borderId="37" xfId="0" applyFont="1" applyFill="1" applyBorder="1" applyAlignment="1">
      <alignment horizontal="center"/>
    </xf>
    <xf numFmtId="0" fontId="25" fillId="27" borderId="12" xfId="0" applyFont="1" applyFill="1" applyBorder="1" applyAlignment="1">
      <alignment/>
    </xf>
    <xf numFmtId="0" fontId="25" fillId="27" borderId="18" xfId="0" applyFont="1" applyFill="1" applyBorder="1" applyAlignment="1">
      <alignment/>
    </xf>
    <xf numFmtId="164" fontId="25" fillId="28" borderId="38" xfId="0" applyNumberFormat="1" applyFont="1" applyFill="1" applyBorder="1" applyAlignment="1">
      <alignment/>
    </xf>
    <xf numFmtId="164" fontId="25" fillId="28" borderId="39" xfId="0" applyNumberFormat="1" applyFont="1" applyFill="1" applyBorder="1" applyAlignment="1">
      <alignment/>
    </xf>
    <xf numFmtId="164" fontId="25" fillId="28" borderId="40" xfId="0" applyNumberFormat="1" applyFont="1" applyFill="1" applyBorder="1" applyAlignment="1">
      <alignment/>
    </xf>
    <xf numFmtId="164" fontId="25" fillId="28" borderId="41" xfId="0" applyNumberFormat="1" applyFont="1" applyFill="1" applyBorder="1" applyAlignment="1">
      <alignment/>
    </xf>
    <xf numFmtId="164" fontId="25" fillId="28" borderId="42" xfId="0" applyNumberFormat="1" applyFont="1" applyFill="1" applyBorder="1" applyAlignment="1">
      <alignment/>
    </xf>
    <xf numFmtId="0" fontId="25" fillId="28" borderId="13" xfId="0" applyFont="1" applyFill="1" applyBorder="1" applyAlignment="1">
      <alignment/>
    </xf>
    <xf numFmtId="164" fontId="25" fillId="28" borderId="13" xfId="0" applyNumberFormat="1" applyFont="1" applyFill="1" applyBorder="1" applyAlignment="1">
      <alignment/>
    </xf>
    <xf numFmtId="0" fontId="25" fillId="28" borderId="13" xfId="0" applyFont="1" applyFill="1" applyBorder="1" applyAlignment="1">
      <alignment horizontal="center"/>
    </xf>
    <xf numFmtId="164" fontId="25" fillId="28" borderId="43" xfId="0" applyNumberFormat="1" applyFont="1" applyFill="1" applyBorder="1" applyAlignment="1">
      <alignment/>
    </xf>
    <xf numFmtId="0" fontId="37" fillId="28" borderId="14" xfId="0" applyFont="1" applyFill="1" applyBorder="1" applyAlignment="1">
      <alignment horizontal="center"/>
    </xf>
    <xf numFmtId="164" fontId="27" fillId="28" borderId="44" xfId="0" applyNumberFormat="1" applyFont="1" applyFill="1" applyBorder="1" applyAlignment="1">
      <alignment/>
    </xf>
    <xf numFmtId="164" fontId="25" fillId="28" borderId="44" xfId="0" applyNumberFormat="1" applyFont="1" applyFill="1" applyBorder="1" applyAlignment="1">
      <alignment/>
    </xf>
    <xf numFmtId="165" fontId="25" fillId="28" borderId="45" xfId="0" applyNumberFormat="1" applyFont="1" applyFill="1" applyBorder="1" applyAlignment="1">
      <alignment/>
    </xf>
    <xf numFmtId="164" fontId="25" fillId="28" borderId="45" xfId="0" applyNumberFormat="1" applyFont="1" applyFill="1" applyBorder="1" applyAlignment="1">
      <alignment/>
    </xf>
    <xf numFmtId="164" fontId="25" fillId="28" borderId="46" xfId="0" applyNumberFormat="1" applyFont="1" applyFill="1" applyBorder="1" applyAlignment="1">
      <alignment/>
    </xf>
    <xf numFmtId="164" fontId="25" fillId="28" borderId="47" xfId="0" applyNumberFormat="1" applyFont="1" applyFill="1" applyBorder="1" applyAlignment="1">
      <alignment/>
    </xf>
    <xf numFmtId="0" fontId="18" fillId="29" borderId="0" xfId="0" applyFont="1" applyFill="1" applyBorder="1" applyAlignment="1">
      <alignment/>
    </xf>
    <xf numFmtId="0" fontId="24" fillId="29" borderId="33" xfId="0" applyFont="1" applyFill="1" applyBorder="1" applyAlignment="1">
      <alignment horizontal="center"/>
    </xf>
    <xf numFmtId="0" fontId="24" fillId="29" borderId="34" xfId="0" applyFont="1" applyFill="1" applyBorder="1" applyAlignment="1">
      <alignment horizontal="center"/>
    </xf>
    <xf numFmtId="0" fontId="24" fillId="29" borderId="35" xfId="0" applyFont="1" applyFill="1" applyBorder="1" applyAlignment="1">
      <alignment horizontal="center"/>
    </xf>
    <xf numFmtId="0" fontId="24" fillId="29" borderId="36" xfId="0" applyFont="1" applyFill="1" applyBorder="1" applyAlignment="1">
      <alignment horizontal="center"/>
    </xf>
    <xf numFmtId="0" fontId="25" fillId="30" borderId="37" xfId="0" applyFont="1" applyFill="1" applyBorder="1" applyAlignment="1">
      <alignment horizontal="center"/>
    </xf>
    <xf numFmtId="0" fontId="25" fillId="30" borderId="37" xfId="0" applyFont="1" applyFill="1" applyBorder="1" applyAlignment="1">
      <alignment/>
    </xf>
    <xf numFmtId="0" fontId="0" fillId="31" borderId="48" xfId="0" applyFill="1" applyBorder="1" applyAlignment="1">
      <alignment horizontal="right"/>
    </xf>
    <xf numFmtId="0" fontId="18" fillId="29" borderId="49" xfId="0" applyFont="1" applyFill="1" applyBorder="1" applyAlignment="1">
      <alignment horizontal="left"/>
    </xf>
    <xf numFmtId="0" fontId="33" fillId="31" borderId="50" xfId="0" applyFont="1" applyFill="1" applyBorder="1" applyAlignment="1" applyProtection="1">
      <alignment horizontal="right"/>
      <protection locked="0"/>
    </xf>
    <xf numFmtId="0" fontId="18" fillId="29" borderId="51" xfId="0" applyFont="1" applyFill="1" applyBorder="1" applyAlignment="1">
      <alignment horizontal="left"/>
    </xf>
    <xf numFmtId="0" fontId="0" fillId="31" borderId="50" xfId="0" applyFont="1" applyFill="1" applyBorder="1" applyAlignment="1" applyProtection="1">
      <alignment horizontal="right"/>
      <protection/>
    </xf>
    <xf numFmtId="0" fontId="18" fillId="29" borderId="52" xfId="0" applyFont="1" applyFill="1" applyBorder="1" applyAlignment="1">
      <alignment horizontal="left"/>
    </xf>
    <xf numFmtId="0" fontId="0" fillId="31" borderId="53" xfId="0" applyFont="1" applyFill="1" applyBorder="1" applyAlignment="1" applyProtection="1">
      <alignment horizontal="right"/>
      <protection/>
    </xf>
    <xf numFmtId="0" fontId="18" fillId="29" borderId="54" xfId="0" applyFont="1" applyFill="1" applyBorder="1" applyAlignment="1">
      <alignment horizontal="left"/>
    </xf>
    <xf numFmtId="0" fontId="33" fillId="31" borderId="48" xfId="0" applyFont="1" applyFill="1" applyBorder="1" applyAlignment="1">
      <alignment horizontal="right"/>
    </xf>
    <xf numFmtId="0" fontId="33" fillId="31" borderId="49" xfId="0" applyFont="1" applyFill="1" applyBorder="1" applyAlignment="1" applyProtection="1">
      <alignment horizontal="right"/>
      <protection locked="0"/>
    </xf>
    <xf numFmtId="0" fontId="0" fillId="31" borderId="49" xfId="0" applyFont="1" applyFill="1" applyBorder="1" applyAlignment="1">
      <alignment horizontal="left"/>
    </xf>
    <xf numFmtId="0" fontId="0" fillId="31" borderId="52" xfId="0" applyFont="1" applyFill="1" applyBorder="1" applyAlignment="1" applyProtection="1">
      <alignment horizontal="right"/>
      <protection/>
    </xf>
    <xf numFmtId="0" fontId="0" fillId="31" borderId="52" xfId="0" applyFont="1" applyFill="1" applyBorder="1" applyAlignment="1">
      <alignment horizontal="left"/>
    </xf>
    <xf numFmtId="0" fontId="0" fillId="31" borderId="54" xfId="0" applyFont="1" applyFill="1" applyBorder="1" applyAlignment="1" applyProtection="1">
      <alignment horizontal="right"/>
      <protection/>
    </xf>
    <xf numFmtId="0" fontId="0" fillId="31" borderId="54" xfId="0" applyFont="1" applyFill="1" applyBorder="1" applyAlignment="1">
      <alignment horizontal="left"/>
    </xf>
    <xf numFmtId="0" fontId="33" fillId="31" borderId="49" xfId="0" applyFont="1" applyFill="1" applyBorder="1" applyAlignment="1">
      <alignment horizontal="right"/>
    </xf>
    <xf numFmtId="0" fontId="0" fillId="31" borderId="55" xfId="0" applyFill="1" applyBorder="1" applyAlignment="1">
      <alignment horizontal="left"/>
    </xf>
    <xf numFmtId="0" fontId="33" fillId="31" borderId="51" xfId="0" applyFont="1" applyFill="1" applyBorder="1" applyAlignment="1" applyProtection="1">
      <alignment horizontal="right"/>
      <protection locked="0"/>
    </xf>
    <xf numFmtId="0" fontId="0" fillId="31" borderId="51" xfId="0" applyFont="1" applyFill="1" applyBorder="1" applyAlignment="1">
      <alignment horizontal="left"/>
    </xf>
    <xf numFmtId="0" fontId="0" fillId="31" borderId="51" xfId="0" applyFont="1" applyFill="1" applyBorder="1" applyAlignment="1" applyProtection="1">
      <alignment horizontal="right"/>
      <protection/>
    </xf>
    <xf numFmtId="0" fontId="0" fillId="31" borderId="28" xfId="0" applyFont="1" applyFill="1" applyBorder="1" applyAlignment="1" applyProtection="1">
      <alignment horizontal="right"/>
      <protection/>
    </xf>
    <xf numFmtId="0" fontId="33" fillId="31" borderId="48" xfId="0" applyFont="1" applyFill="1" applyBorder="1" applyAlignment="1" applyProtection="1">
      <alignment horizontal="right"/>
      <protection locked="0"/>
    </xf>
    <xf numFmtId="0" fontId="33" fillId="31" borderId="49" xfId="0" applyFont="1" applyFill="1" applyBorder="1" applyAlignment="1">
      <alignment horizontal="center"/>
    </xf>
    <xf numFmtId="0" fontId="0" fillId="31" borderId="56" xfId="0" applyFont="1" applyFill="1" applyBorder="1" applyAlignment="1">
      <alignment horizontal="left"/>
    </xf>
    <xf numFmtId="0" fontId="0" fillId="31" borderId="57" xfId="0" applyFont="1" applyFill="1" applyBorder="1" applyAlignment="1">
      <alignment horizontal="left"/>
    </xf>
    <xf numFmtId="0" fontId="0" fillId="31" borderId="58" xfId="0" applyFont="1" applyFill="1" applyBorder="1" applyAlignment="1">
      <alignment horizontal="left"/>
    </xf>
    <xf numFmtId="0" fontId="0" fillId="31" borderId="49" xfId="0" applyFill="1" applyBorder="1" applyAlignment="1">
      <alignment horizontal="center"/>
    </xf>
    <xf numFmtId="0" fontId="33" fillId="31" borderId="50" xfId="0" applyFont="1" applyFill="1" applyBorder="1" applyAlignment="1" applyProtection="1">
      <alignment horizontal="right"/>
      <protection/>
    </xf>
    <xf numFmtId="0" fontId="33" fillId="31" borderId="53" xfId="0" applyFont="1" applyFill="1" applyBorder="1" applyAlignment="1" applyProtection="1">
      <alignment horizontal="right"/>
      <protection/>
    </xf>
    <xf numFmtId="0" fontId="0" fillId="31" borderId="48" xfId="0" applyFont="1" applyFill="1" applyBorder="1" applyAlignment="1" applyProtection="1">
      <alignment horizontal="right"/>
      <protection/>
    </xf>
    <xf numFmtId="0" fontId="25" fillId="30" borderId="28" xfId="0" applyFont="1" applyFill="1" applyBorder="1" applyAlignment="1">
      <alignment horizontal="center"/>
    </xf>
    <xf numFmtId="0" fontId="25" fillId="30" borderId="28" xfId="0" applyFont="1" applyFill="1" applyBorder="1" applyAlignment="1">
      <alignment/>
    </xf>
    <xf numFmtId="0" fontId="0" fillId="31" borderId="59" xfId="0" applyFont="1" applyFill="1" applyBorder="1" applyAlignment="1" applyProtection="1">
      <alignment horizontal="right"/>
      <protection/>
    </xf>
    <xf numFmtId="0" fontId="0" fillId="31" borderId="60" xfId="0" applyFont="1" applyFill="1" applyBorder="1" applyAlignment="1">
      <alignment horizontal="left"/>
    </xf>
    <xf numFmtId="0" fontId="25" fillId="30" borderId="37" xfId="0" applyFont="1" applyFill="1" applyBorder="1" applyAlignment="1">
      <alignment horizontal="right"/>
    </xf>
    <xf numFmtId="0" fontId="25" fillId="30" borderId="37" xfId="0" applyFont="1" applyFill="1" applyBorder="1" applyAlignment="1">
      <alignment horizontal="left"/>
    </xf>
    <xf numFmtId="0" fontId="33" fillId="31" borderId="61" xfId="0" applyFont="1" applyFill="1" applyBorder="1" applyAlignment="1" applyProtection="1">
      <alignment horizontal="right"/>
      <protection locked="0"/>
    </xf>
    <xf numFmtId="0" fontId="0" fillId="31" borderId="16" xfId="0" applyFont="1" applyFill="1" applyBorder="1" applyAlignment="1">
      <alignment horizontal="left"/>
    </xf>
    <xf numFmtId="0" fontId="0" fillId="31" borderId="57" xfId="0" applyFont="1" applyFill="1" applyBorder="1" applyAlignment="1" applyProtection="1">
      <alignment horizontal="right"/>
      <protection/>
    </xf>
    <xf numFmtId="0" fontId="0" fillId="31" borderId="61" xfId="0" applyFont="1" applyFill="1" applyBorder="1" applyAlignment="1" applyProtection="1">
      <alignment horizontal="right"/>
      <protection/>
    </xf>
    <xf numFmtId="0" fontId="0" fillId="31" borderId="55" xfId="0" applyFont="1" applyFill="1" applyBorder="1" applyAlignment="1">
      <alignment/>
    </xf>
    <xf numFmtId="0" fontId="33" fillId="31" borderId="62" xfId="0" applyFont="1" applyFill="1" applyBorder="1" applyAlignment="1" applyProtection="1">
      <alignment horizontal="right"/>
      <protection locked="0"/>
    </xf>
    <xf numFmtId="0" fontId="0" fillId="31" borderId="61" xfId="0" applyFont="1" applyFill="1" applyBorder="1" applyAlignment="1">
      <alignment/>
    </xf>
    <xf numFmtId="0" fontId="33" fillId="31" borderId="63" xfId="0" applyFont="1" applyFill="1" applyBorder="1" applyAlignment="1" applyProtection="1">
      <alignment horizontal="right"/>
      <protection locked="0"/>
    </xf>
    <xf numFmtId="0" fontId="0" fillId="31" borderId="57" xfId="0" applyFont="1" applyFill="1" applyBorder="1" applyAlignment="1">
      <alignment/>
    </xf>
    <xf numFmtId="0" fontId="33" fillId="31" borderId="64" xfId="0" applyFont="1" applyFill="1" applyBorder="1" applyAlignment="1" applyProtection="1">
      <alignment horizontal="right"/>
      <protection locked="0"/>
    </xf>
    <xf numFmtId="0" fontId="0" fillId="31" borderId="58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0" xfId="0" applyFill="1" applyAlignment="1">
      <alignment/>
    </xf>
    <xf numFmtId="0" fontId="18" fillId="31" borderId="0" xfId="0" applyFont="1" applyFill="1" applyBorder="1" applyAlignment="1">
      <alignment/>
    </xf>
    <xf numFmtId="0" fontId="21" fillId="31" borderId="0" xfId="0" applyFont="1" applyFill="1" applyBorder="1" applyAlignment="1">
      <alignment horizontal="center" vertical="center" wrapText="1"/>
    </xf>
    <xf numFmtId="0" fontId="22" fillId="31" borderId="0" xfId="0" applyFont="1" applyFill="1" applyBorder="1" applyAlignment="1">
      <alignment horizontal="center" vertical="center" wrapText="1"/>
    </xf>
    <xf numFmtId="0" fontId="18" fillId="31" borderId="65" xfId="0" applyFont="1" applyFill="1" applyBorder="1" applyAlignment="1">
      <alignment horizontal="center"/>
    </xf>
    <xf numFmtId="0" fontId="18" fillId="31" borderId="66" xfId="0" applyFont="1" applyFill="1" applyBorder="1" applyAlignment="1">
      <alignment horizontal="center"/>
    </xf>
    <xf numFmtId="0" fontId="18" fillId="31" borderId="16" xfId="0" applyFont="1" applyFill="1" applyBorder="1" applyAlignment="1">
      <alignment/>
    </xf>
    <xf numFmtId="0" fontId="18" fillId="30" borderId="37" xfId="0" applyFont="1" applyFill="1" applyBorder="1" applyAlignment="1">
      <alignment/>
    </xf>
    <xf numFmtId="164" fontId="18" fillId="31" borderId="55" xfId="0" applyNumberFormat="1" applyFont="1" applyFill="1" applyBorder="1" applyAlignment="1">
      <alignment/>
    </xf>
    <xf numFmtId="164" fontId="33" fillId="31" borderId="56" xfId="0" applyNumberFormat="1" applyFont="1" applyFill="1" applyBorder="1" applyAlignment="1" applyProtection="1">
      <alignment/>
      <protection locked="0"/>
    </xf>
    <xf numFmtId="164" fontId="33" fillId="31" borderId="67" xfId="0" applyNumberFormat="1" applyFont="1" applyFill="1" applyBorder="1" applyAlignment="1" applyProtection="1">
      <alignment/>
      <protection locked="0"/>
    </xf>
    <xf numFmtId="164" fontId="33" fillId="31" borderId="55" xfId="0" applyNumberFormat="1" applyFont="1" applyFill="1" applyBorder="1" applyAlignment="1">
      <alignment/>
    </xf>
    <xf numFmtId="164" fontId="33" fillId="29" borderId="55" xfId="0" applyNumberFormat="1" applyFont="1" applyFill="1" applyBorder="1" applyAlignment="1" applyProtection="1">
      <alignment/>
      <protection locked="0"/>
    </xf>
    <xf numFmtId="164" fontId="33" fillId="29" borderId="56" xfId="0" applyNumberFormat="1" applyFont="1" applyFill="1" applyBorder="1" applyAlignment="1" applyProtection="1">
      <alignment/>
      <protection locked="0"/>
    </xf>
    <xf numFmtId="164" fontId="33" fillId="29" borderId="57" xfId="0" applyNumberFormat="1" applyFont="1" applyFill="1" applyBorder="1" applyAlignment="1" applyProtection="1">
      <alignment/>
      <protection locked="0"/>
    </xf>
    <xf numFmtId="164" fontId="33" fillId="29" borderId="58" xfId="0" applyNumberFormat="1" applyFont="1" applyFill="1" applyBorder="1" applyAlignment="1" applyProtection="1">
      <alignment/>
      <protection locked="0"/>
    </xf>
    <xf numFmtId="0" fontId="33" fillId="29" borderId="49" xfId="0" applyFont="1" applyFill="1" applyBorder="1" applyAlignment="1">
      <alignment/>
    </xf>
    <xf numFmtId="164" fontId="33" fillId="29" borderId="67" xfId="0" applyNumberFormat="1" applyFont="1" applyFill="1" applyBorder="1" applyAlignment="1" applyProtection="1">
      <alignment/>
      <protection locked="0"/>
    </xf>
    <xf numFmtId="164" fontId="33" fillId="29" borderId="49" xfId="0" applyNumberFormat="1" applyFont="1" applyFill="1" applyBorder="1" applyAlignment="1">
      <alignment/>
    </xf>
    <xf numFmtId="0" fontId="33" fillId="29" borderId="49" xfId="0" applyFont="1" applyFill="1" applyBorder="1" applyAlignment="1">
      <alignment horizontal="center"/>
    </xf>
    <xf numFmtId="0" fontId="33" fillId="31" borderId="49" xfId="0" applyFont="1" applyFill="1" applyBorder="1" applyAlignment="1">
      <alignment/>
    </xf>
    <xf numFmtId="164" fontId="33" fillId="29" borderId="61" xfId="0" applyNumberFormat="1" applyFont="1" applyFill="1" applyBorder="1" applyAlignment="1" applyProtection="1">
      <alignment/>
      <protection locked="0"/>
    </xf>
    <xf numFmtId="164" fontId="33" fillId="31" borderId="55" xfId="0" applyNumberFormat="1" applyFont="1" applyFill="1" applyBorder="1" applyAlignment="1" applyProtection="1">
      <alignment/>
      <protection locked="0"/>
    </xf>
    <xf numFmtId="164" fontId="33" fillId="31" borderId="57" xfId="0" applyNumberFormat="1" applyFont="1" applyFill="1" applyBorder="1" applyAlignment="1" applyProtection="1">
      <alignment/>
      <protection locked="0"/>
    </xf>
    <xf numFmtId="164" fontId="33" fillId="31" borderId="58" xfId="0" applyNumberFormat="1" applyFont="1" applyFill="1" applyBorder="1" applyAlignment="1" applyProtection="1">
      <alignment/>
      <protection locked="0"/>
    </xf>
    <xf numFmtId="164" fontId="18" fillId="31" borderId="0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8" fillId="32" borderId="17" xfId="0" applyFont="1" applyFill="1" applyBorder="1" applyAlignment="1">
      <alignment/>
    </xf>
    <xf numFmtId="0" fontId="29" fillId="32" borderId="68" xfId="0" applyFont="1" applyFill="1" applyBorder="1" applyAlignment="1">
      <alignment/>
    </xf>
    <xf numFmtId="0" fontId="30" fillId="32" borderId="69" xfId="0" applyFont="1" applyFill="1" applyBorder="1" applyAlignment="1">
      <alignment horizontal="center"/>
    </xf>
    <xf numFmtId="0" fontId="0" fillId="32" borderId="48" xfId="0" applyFill="1" applyBorder="1" applyAlignment="1">
      <alignment horizontal="right"/>
    </xf>
    <xf numFmtId="0" fontId="31" fillId="32" borderId="49" xfId="0" applyFont="1" applyFill="1" applyBorder="1" applyAlignment="1">
      <alignment horizontal="left"/>
    </xf>
    <xf numFmtId="0" fontId="18" fillId="32" borderId="48" xfId="0" applyFont="1" applyFill="1" applyBorder="1" applyAlignment="1">
      <alignment horizontal="right"/>
    </xf>
    <xf numFmtId="0" fontId="31" fillId="32" borderId="55" xfId="0" applyFont="1" applyFill="1" applyBorder="1" applyAlignment="1">
      <alignment horizontal="left"/>
    </xf>
    <xf numFmtId="0" fontId="20" fillId="32" borderId="24" xfId="0" applyFont="1" applyFill="1" applyBorder="1" applyAlignment="1">
      <alignment/>
    </xf>
    <xf numFmtId="0" fontId="32" fillId="32" borderId="70" xfId="0" applyFont="1" applyFill="1" applyBorder="1" applyAlignment="1">
      <alignment/>
    </xf>
    <xf numFmtId="0" fontId="24" fillId="32" borderId="71" xfId="0" applyFont="1" applyFill="1" applyBorder="1" applyAlignment="1">
      <alignment/>
    </xf>
    <xf numFmtId="0" fontId="20" fillId="32" borderId="72" xfId="0" applyFont="1" applyFill="1" applyBorder="1" applyAlignment="1">
      <alignment horizontal="left"/>
    </xf>
    <xf numFmtId="0" fontId="0" fillId="32" borderId="63" xfId="0" applyFill="1" applyBorder="1" applyAlignment="1">
      <alignment horizontal="right"/>
    </xf>
    <xf numFmtId="0" fontId="20" fillId="32" borderId="52" xfId="0" applyFont="1" applyFill="1" applyBorder="1" applyAlignment="1">
      <alignment horizontal="left"/>
    </xf>
    <xf numFmtId="0" fontId="18" fillId="32" borderId="63" xfId="0" applyFont="1" applyFill="1" applyBorder="1" applyAlignment="1">
      <alignment horizontal="right"/>
    </xf>
    <xf numFmtId="0" fontId="20" fillId="32" borderId="57" xfId="0" applyFont="1" applyFill="1" applyBorder="1" applyAlignment="1">
      <alignment horizontal="left"/>
    </xf>
    <xf numFmtId="0" fontId="20" fillId="32" borderId="70" xfId="0" applyFont="1" applyFill="1" applyBorder="1" applyAlignment="1">
      <alignment/>
    </xf>
    <xf numFmtId="0" fontId="18" fillId="32" borderId="71" xfId="0" applyFont="1" applyFill="1" applyBorder="1" applyAlignment="1">
      <alignment/>
    </xf>
    <xf numFmtId="0" fontId="18" fillId="32" borderId="51" xfId="0" applyFont="1" applyFill="1" applyBorder="1" applyAlignment="1">
      <alignment horizontal="right"/>
    </xf>
    <xf numFmtId="0" fontId="20" fillId="32" borderId="73" xfId="0" applyFont="1" applyFill="1" applyBorder="1" applyAlignment="1">
      <alignment/>
    </xf>
    <xf numFmtId="0" fontId="20" fillId="32" borderId="74" xfId="0" applyFont="1" applyFill="1" applyBorder="1" applyAlignment="1">
      <alignment/>
    </xf>
    <xf numFmtId="0" fontId="18" fillId="32" borderId="75" xfId="0" applyFont="1" applyFill="1" applyBorder="1" applyAlignment="1">
      <alignment/>
    </xf>
    <xf numFmtId="0" fontId="20" fillId="32" borderId="76" xfId="0" applyFont="1" applyFill="1" applyBorder="1" applyAlignment="1">
      <alignment horizontal="left"/>
    </xf>
    <xf numFmtId="0" fontId="0" fillId="32" borderId="64" xfId="0" applyFill="1" applyBorder="1" applyAlignment="1">
      <alignment horizontal="right"/>
    </xf>
    <xf numFmtId="0" fontId="20" fillId="32" borderId="54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right"/>
    </xf>
    <xf numFmtId="0" fontId="20" fillId="32" borderId="58" xfId="0" applyFont="1" applyFill="1" applyBorder="1" applyAlignment="1">
      <alignment horizontal="left"/>
    </xf>
    <xf numFmtId="0" fontId="20" fillId="32" borderId="68" xfId="0" applyFont="1" applyFill="1" applyBorder="1" applyAlignment="1">
      <alignment/>
    </xf>
    <xf numFmtId="0" fontId="30" fillId="32" borderId="48" xfId="0" applyFont="1" applyFill="1" applyBorder="1" applyAlignment="1">
      <alignment horizontal="center"/>
    </xf>
    <xf numFmtId="0" fontId="20" fillId="32" borderId="55" xfId="0" applyFont="1" applyFill="1" applyBorder="1" applyAlignment="1">
      <alignment horizontal="left"/>
    </xf>
    <xf numFmtId="0" fontId="26" fillId="32" borderId="52" xfId="0" applyFont="1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4" xfId="0" applyFill="1" applyBorder="1" applyAlignment="1">
      <alignment/>
    </xf>
    <xf numFmtId="0" fontId="20" fillId="32" borderId="17" xfId="0" applyFont="1" applyFill="1" applyBorder="1" applyAlignment="1">
      <alignment/>
    </xf>
    <xf numFmtId="0" fontId="0" fillId="32" borderId="48" xfId="0" applyFill="1" applyBorder="1" applyAlignment="1">
      <alignment/>
    </xf>
    <xf numFmtId="0" fontId="20" fillId="32" borderId="55" xfId="0" applyFont="1" applyFill="1" applyBorder="1" applyAlignment="1">
      <alignment/>
    </xf>
    <xf numFmtId="0" fontId="20" fillId="32" borderId="49" xfId="0" applyFont="1" applyFill="1" applyBorder="1" applyAlignment="1">
      <alignment/>
    </xf>
    <xf numFmtId="0" fontId="0" fillId="32" borderId="63" xfId="0" applyFill="1" applyBorder="1" applyAlignment="1">
      <alignment/>
    </xf>
    <xf numFmtId="0" fontId="20" fillId="32" borderId="57" xfId="0" applyFont="1" applyFill="1" applyBorder="1" applyAlignment="1">
      <alignment/>
    </xf>
    <xf numFmtId="0" fontId="20" fillId="32" borderId="52" xfId="0" applyFont="1" applyFill="1" applyBorder="1" applyAlignment="1">
      <alignment/>
    </xf>
    <xf numFmtId="0" fontId="0" fillId="32" borderId="50" xfId="0" applyFill="1" applyBorder="1" applyAlignment="1">
      <alignment horizontal="right"/>
    </xf>
    <xf numFmtId="0" fontId="0" fillId="32" borderId="64" xfId="0" applyFill="1" applyBorder="1" applyAlignment="1">
      <alignment/>
    </xf>
    <xf numFmtId="0" fontId="20" fillId="32" borderId="58" xfId="0" applyFont="1" applyFill="1" applyBorder="1" applyAlignment="1">
      <alignment/>
    </xf>
    <xf numFmtId="0" fontId="20" fillId="32" borderId="54" xfId="0" applyFont="1" applyFill="1" applyBorder="1" applyAlignment="1">
      <alignment/>
    </xf>
    <xf numFmtId="0" fontId="0" fillId="32" borderId="53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49" xfId="0" applyFill="1" applyBorder="1" applyAlignment="1">
      <alignment horizontal="right"/>
    </xf>
    <xf numFmtId="0" fontId="20" fillId="32" borderId="11" xfId="0" applyFont="1" applyFill="1" applyBorder="1" applyAlignment="1">
      <alignment/>
    </xf>
    <xf numFmtId="0" fontId="0" fillId="32" borderId="50" xfId="0" applyFill="1" applyBorder="1" applyAlignment="1">
      <alignment/>
    </xf>
    <xf numFmtId="0" fontId="20" fillId="32" borderId="56" xfId="0" applyFont="1" applyFill="1" applyBorder="1" applyAlignment="1">
      <alignment/>
    </xf>
    <xf numFmtId="0" fontId="0" fillId="32" borderId="51" xfId="0" applyFill="1" applyBorder="1" applyAlignment="1">
      <alignment horizontal="right"/>
    </xf>
    <xf numFmtId="0" fontId="0" fillId="32" borderId="52" xfId="0" applyFill="1" applyBorder="1" applyAlignment="1">
      <alignment horizontal="right"/>
    </xf>
    <xf numFmtId="0" fontId="0" fillId="32" borderId="54" xfId="0" applyFill="1" applyBorder="1" applyAlignment="1">
      <alignment horizontal="right"/>
    </xf>
    <xf numFmtId="0" fontId="20" fillId="32" borderId="76" xfId="0" applyFont="1" applyFill="1" applyBorder="1" applyAlignment="1">
      <alignment/>
    </xf>
    <xf numFmtId="0" fontId="20" fillId="32" borderId="49" xfId="0" applyFont="1" applyFill="1" applyBorder="1" applyAlignment="1">
      <alignment horizontal="left"/>
    </xf>
    <xf numFmtId="0" fontId="0" fillId="32" borderId="48" xfId="0" applyFont="1" applyFill="1" applyBorder="1" applyAlignment="1">
      <alignment horizontal="right"/>
    </xf>
    <xf numFmtId="0" fontId="20" fillId="32" borderId="77" xfId="0" applyFont="1" applyFill="1" applyBorder="1" applyAlignment="1">
      <alignment/>
    </xf>
    <xf numFmtId="0" fontId="0" fillId="32" borderId="50" xfId="0" applyFont="1" applyFill="1" applyBorder="1" applyAlignment="1">
      <alignment horizontal="right"/>
    </xf>
    <xf numFmtId="0" fontId="20" fillId="32" borderId="47" xfId="0" applyFont="1" applyFill="1" applyBorder="1" applyAlignment="1">
      <alignment/>
    </xf>
    <xf numFmtId="0" fontId="0" fillId="32" borderId="53" xfId="0" applyFont="1" applyFill="1" applyBorder="1" applyAlignment="1">
      <alignment horizontal="right"/>
    </xf>
    <xf numFmtId="0" fontId="20" fillId="32" borderId="20" xfId="0" applyFont="1" applyFill="1" applyBorder="1" applyAlignment="1">
      <alignment/>
    </xf>
    <xf numFmtId="0" fontId="20" fillId="32" borderId="49" xfId="0" applyFont="1" applyFill="1" applyBorder="1" applyAlignment="1">
      <alignment horizontal="center"/>
    </xf>
    <xf numFmtId="0" fontId="0" fillId="32" borderId="49" xfId="0" applyFill="1" applyBorder="1" applyAlignment="1">
      <alignment/>
    </xf>
    <xf numFmtId="0" fontId="0" fillId="32" borderId="49" xfId="0" applyFont="1" applyFill="1" applyBorder="1" applyAlignment="1">
      <alignment/>
    </xf>
    <xf numFmtId="0" fontId="20" fillId="32" borderId="51" xfId="0" applyFont="1" applyFill="1" applyBorder="1" applyAlignment="1">
      <alignment/>
    </xf>
    <xf numFmtId="0" fontId="18" fillId="32" borderId="50" xfId="0" applyFont="1" applyFill="1" applyBorder="1" applyAlignment="1">
      <alignment/>
    </xf>
    <xf numFmtId="0" fontId="20" fillId="32" borderId="56" xfId="0" applyFont="1" applyFill="1" applyBorder="1" applyAlignment="1">
      <alignment horizontal="left"/>
    </xf>
    <xf numFmtId="0" fontId="18" fillId="32" borderId="63" xfId="0" applyFont="1" applyFill="1" applyBorder="1" applyAlignment="1">
      <alignment/>
    </xf>
    <xf numFmtId="0" fontId="18" fillId="32" borderId="64" xfId="0" applyFont="1" applyFill="1" applyBorder="1" applyAlignment="1">
      <alignment/>
    </xf>
    <xf numFmtId="0" fontId="18" fillId="32" borderId="50" xfId="0" applyFont="1" applyFill="1" applyBorder="1" applyAlignment="1">
      <alignment horizontal="right"/>
    </xf>
    <xf numFmtId="0" fontId="20" fillId="32" borderId="51" xfId="0" applyFont="1" applyFill="1" applyBorder="1" applyAlignment="1">
      <alignment horizontal="left"/>
    </xf>
    <xf numFmtId="0" fontId="18" fillId="32" borderId="53" xfId="0" applyFont="1" applyFill="1" applyBorder="1" applyAlignment="1">
      <alignment horizontal="right"/>
    </xf>
    <xf numFmtId="0" fontId="18" fillId="32" borderId="48" xfId="0" applyFont="1" applyFill="1" applyBorder="1" applyAlignment="1">
      <alignment/>
    </xf>
    <xf numFmtId="0" fontId="18" fillId="32" borderId="49" xfId="0" applyFont="1" applyFill="1" applyBorder="1" applyAlignment="1">
      <alignment horizontal="right"/>
    </xf>
    <xf numFmtId="0" fontId="18" fillId="32" borderId="52" xfId="0" applyFont="1" applyFill="1" applyBorder="1" applyAlignment="1">
      <alignment horizontal="right"/>
    </xf>
    <xf numFmtId="0" fontId="18" fillId="32" borderId="62" xfId="0" applyFont="1" applyFill="1" applyBorder="1" applyAlignment="1">
      <alignment/>
    </xf>
    <xf numFmtId="0" fontId="20" fillId="32" borderId="78" xfId="0" applyFont="1" applyFill="1" applyBorder="1" applyAlignment="1">
      <alignment horizontal="left"/>
    </xf>
    <xf numFmtId="0" fontId="18" fillId="32" borderId="62" xfId="0" applyFont="1" applyFill="1" applyBorder="1" applyAlignment="1">
      <alignment horizontal="right"/>
    </xf>
    <xf numFmtId="0" fontId="20" fillId="32" borderId="61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0" fillId="32" borderId="15" xfId="0" applyFont="1" applyFill="1" applyBorder="1" applyAlignment="1">
      <alignment/>
    </xf>
    <xf numFmtId="0" fontId="20" fillId="32" borderId="49" xfId="0" applyFont="1" applyFill="1" applyBorder="1" applyAlignment="1">
      <alignment horizontal="right"/>
    </xf>
    <xf numFmtId="0" fontId="20" fillId="32" borderId="68" xfId="0" applyFont="1" applyFill="1" applyBorder="1" applyAlignment="1">
      <alignment horizontal="right"/>
    </xf>
    <xf numFmtId="0" fontId="20" fillId="32" borderId="79" xfId="0" applyFont="1" applyFill="1" applyBorder="1" applyAlignment="1">
      <alignment/>
    </xf>
    <xf numFmtId="0" fontId="20" fillId="32" borderId="61" xfId="0" applyFont="1" applyFill="1" applyBorder="1" applyAlignment="1">
      <alignment/>
    </xf>
    <xf numFmtId="0" fontId="18" fillId="32" borderId="70" xfId="0" applyFont="1" applyFill="1" applyBorder="1" applyAlignment="1">
      <alignment horizontal="right"/>
    </xf>
    <xf numFmtId="0" fontId="18" fillId="32" borderId="74" xfId="0" applyFont="1" applyFill="1" applyBorder="1" applyAlignment="1">
      <alignment horizontal="right"/>
    </xf>
    <xf numFmtId="2" fontId="18" fillId="32" borderId="49" xfId="0" applyNumberFormat="1" applyFont="1" applyFill="1" applyBorder="1" applyAlignment="1">
      <alignment horizontal="right"/>
    </xf>
    <xf numFmtId="0" fontId="20" fillId="32" borderId="80" xfId="0" applyFont="1" applyFill="1" applyBorder="1" applyAlignment="1">
      <alignment/>
    </xf>
    <xf numFmtId="0" fontId="18" fillId="32" borderId="81" xfId="0" applyFont="1" applyFill="1" applyBorder="1" applyAlignment="1">
      <alignment/>
    </xf>
    <xf numFmtId="0" fontId="20" fillId="32" borderId="60" xfId="0" applyFont="1" applyFill="1" applyBorder="1" applyAlignment="1">
      <alignment/>
    </xf>
    <xf numFmtId="0" fontId="18" fillId="32" borderId="81" xfId="0" applyFont="1" applyFill="1" applyBorder="1" applyAlignment="1">
      <alignment horizontal="right"/>
    </xf>
    <xf numFmtId="0" fontId="20" fillId="32" borderId="60" xfId="0" applyFont="1" applyFill="1" applyBorder="1" applyAlignment="1">
      <alignment horizontal="left"/>
    </xf>
    <xf numFmtId="0" fontId="18" fillId="32" borderId="82" xfId="0" applyFont="1" applyFill="1" applyBorder="1" applyAlignment="1">
      <alignment horizontal="right"/>
    </xf>
    <xf numFmtId="0" fontId="20" fillId="32" borderId="82" xfId="0" applyFont="1" applyFill="1" applyBorder="1" applyAlignment="1">
      <alignment horizontal="left"/>
    </xf>
    <xf numFmtId="0" fontId="20" fillId="32" borderId="21" xfId="0" applyFont="1" applyFill="1" applyBorder="1" applyAlignment="1">
      <alignment/>
    </xf>
    <xf numFmtId="0" fontId="18" fillId="32" borderId="83" xfId="0" applyFont="1" applyFill="1" applyBorder="1" applyAlignment="1">
      <alignment/>
    </xf>
    <xf numFmtId="0" fontId="20" fillId="32" borderId="39" xfId="0" applyFont="1" applyFill="1" applyBorder="1" applyAlignment="1">
      <alignment horizontal="left"/>
    </xf>
    <xf numFmtId="0" fontId="0" fillId="32" borderId="16" xfId="0" applyFill="1" applyBorder="1" applyAlignment="1">
      <alignment horizontal="right"/>
    </xf>
    <xf numFmtId="0" fontId="20" fillId="32" borderId="62" xfId="0" applyFont="1" applyFill="1" applyBorder="1" applyAlignment="1">
      <alignment horizontal="left"/>
    </xf>
    <xf numFmtId="0" fontId="0" fillId="32" borderId="79" xfId="0" applyFill="1" applyBorder="1" applyAlignment="1">
      <alignment horizontal="right"/>
    </xf>
    <xf numFmtId="0" fontId="20" fillId="32" borderId="23" xfId="0" applyFont="1" applyFill="1" applyBorder="1" applyAlignment="1">
      <alignment/>
    </xf>
    <xf numFmtId="0" fontId="18" fillId="32" borderId="84" xfId="0" applyFont="1" applyFill="1" applyBorder="1" applyAlignment="1">
      <alignment/>
    </xf>
    <xf numFmtId="0" fontId="20" fillId="32" borderId="41" xfId="0" applyFont="1" applyFill="1" applyBorder="1" applyAlignment="1">
      <alignment/>
    </xf>
    <xf numFmtId="0" fontId="0" fillId="32" borderId="70" xfId="0" applyFill="1" applyBorder="1" applyAlignment="1">
      <alignment horizontal="right"/>
    </xf>
    <xf numFmtId="0" fontId="20" fillId="32" borderId="63" xfId="0" applyFont="1" applyFill="1" applyBorder="1" applyAlignment="1">
      <alignment horizontal="left"/>
    </xf>
    <xf numFmtId="0" fontId="20" fillId="32" borderId="27" xfId="0" applyFont="1" applyFill="1" applyBorder="1" applyAlignment="1">
      <alignment/>
    </xf>
    <xf numFmtId="0" fontId="20" fillId="32" borderId="25" xfId="0" applyFont="1" applyFill="1" applyBorder="1" applyAlignment="1">
      <alignment/>
    </xf>
    <xf numFmtId="0" fontId="18" fillId="32" borderId="85" xfId="0" applyFont="1" applyFill="1" applyBorder="1" applyAlignment="1">
      <alignment/>
    </xf>
    <xf numFmtId="0" fontId="20" fillId="32" borderId="43" xfId="0" applyFont="1" applyFill="1" applyBorder="1" applyAlignment="1">
      <alignment/>
    </xf>
    <xf numFmtId="0" fontId="0" fillId="32" borderId="80" xfId="0" applyFill="1" applyBorder="1" applyAlignment="1">
      <alignment horizontal="right"/>
    </xf>
    <xf numFmtId="0" fontId="20" fillId="32" borderId="86" xfId="0" applyFont="1" applyFill="1" applyBorder="1" applyAlignment="1">
      <alignment/>
    </xf>
    <xf numFmtId="0" fontId="20" fillId="32" borderId="48" xfId="0" applyFont="1" applyFill="1" applyBorder="1" applyAlignment="1">
      <alignment/>
    </xf>
    <xf numFmtId="0" fontId="20" fillId="32" borderId="84" xfId="0" applyFont="1" applyFill="1" applyBorder="1" applyAlignment="1">
      <alignment/>
    </xf>
    <xf numFmtId="0" fontId="20" fillId="32" borderId="63" xfId="0" applyFont="1" applyFill="1" applyBorder="1" applyAlignment="1">
      <alignment/>
    </xf>
    <xf numFmtId="0" fontId="20" fillId="32" borderId="62" xfId="0" applyFont="1" applyFill="1" applyBorder="1" applyAlignment="1">
      <alignment/>
    </xf>
    <xf numFmtId="0" fontId="0" fillId="32" borderId="62" xfId="0" applyFill="1" applyBorder="1" applyAlignment="1">
      <alignment/>
    </xf>
    <xf numFmtId="0" fontId="0" fillId="32" borderId="0" xfId="0" applyFill="1" applyBorder="1" applyAlignment="1">
      <alignment/>
    </xf>
    <xf numFmtId="0" fontId="20" fillId="32" borderId="87" xfId="0" applyFont="1" applyFill="1" applyBorder="1" applyAlignment="1">
      <alignment/>
    </xf>
    <xf numFmtId="0" fontId="20" fillId="32" borderId="64" xfId="0" applyFont="1" applyFill="1" applyBorder="1" applyAlignment="1">
      <alignment/>
    </xf>
    <xf numFmtId="0" fontId="0" fillId="32" borderId="74" xfId="0" applyFill="1" applyBorder="1" applyAlignment="1">
      <alignment horizontal="right"/>
    </xf>
    <xf numFmtId="0" fontId="20" fillId="32" borderId="67" xfId="0" applyFont="1" applyFill="1" applyBorder="1" applyAlignment="1">
      <alignment/>
    </xf>
    <xf numFmtId="0" fontId="25" fillId="27" borderId="44" xfId="0" applyFont="1" applyFill="1" applyBorder="1" applyAlignment="1">
      <alignment/>
    </xf>
    <xf numFmtId="0" fontId="34" fillId="27" borderId="44" xfId="0" applyFont="1" applyFill="1" applyBorder="1" applyAlignment="1">
      <alignment horizontal="center"/>
    </xf>
    <xf numFmtId="0" fontId="34" fillId="27" borderId="48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5" fillId="27" borderId="32" xfId="0" applyFont="1" applyFill="1" applyBorder="1" applyAlignment="1">
      <alignment/>
    </xf>
    <xf numFmtId="164" fontId="25" fillId="27" borderId="12" xfId="0" applyNumberFormat="1" applyFont="1" applyFill="1" applyBorder="1" applyAlignment="1">
      <alignment/>
    </xf>
    <xf numFmtId="0" fontId="25" fillId="27" borderId="30" xfId="0" applyFont="1" applyFill="1" applyBorder="1" applyAlignment="1">
      <alignment/>
    </xf>
    <xf numFmtId="0" fontId="27" fillId="27" borderId="31" xfId="0" applyFont="1" applyFill="1" applyBorder="1" applyAlignment="1">
      <alignment/>
    </xf>
    <xf numFmtId="0" fontId="25" fillId="27" borderId="31" xfId="0" applyFont="1" applyFill="1" applyBorder="1" applyAlignment="1">
      <alignment horizontal="center"/>
    </xf>
    <xf numFmtId="0" fontId="25" fillId="27" borderId="28" xfId="0" applyFont="1" applyFill="1" applyBorder="1" applyAlignment="1">
      <alignment/>
    </xf>
    <xf numFmtId="164" fontId="25" fillId="27" borderId="29" xfId="0" applyNumberFormat="1" applyFont="1" applyFill="1" applyBorder="1" applyAlignment="1">
      <alignment/>
    </xf>
    <xf numFmtId="0" fontId="25" fillId="27" borderId="29" xfId="0" applyFont="1" applyFill="1" applyBorder="1" applyAlignment="1">
      <alignment/>
    </xf>
    <xf numFmtId="0" fontId="25" fillId="27" borderId="26" xfId="0" applyFont="1" applyFill="1" applyBorder="1" applyAlignment="1">
      <alignment/>
    </xf>
    <xf numFmtId="0" fontId="25" fillId="27" borderId="37" xfId="0" applyFont="1" applyFill="1" applyBorder="1" applyAlignment="1">
      <alignment horizontal="right"/>
    </xf>
    <xf numFmtId="0" fontId="25" fillId="27" borderId="37" xfId="0" applyFont="1" applyFill="1" applyBorder="1" applyAlignment="1">
      <alignment horizontal="left"/>
    </xf>
    <xf numFmtId="0" fontId="25" fillId="27" borderId="88" xfId="0" applyFont="1" applyFill="1" applyBorder="1" applyAlignment="1">
      <alignment horizontal="right"/>
    </xf>
    <xf numFmtId="164" fontId="25" fillId="27" borderId="37" xfId="0" applyNumberFormat="1" applyFont="1" applyFill="1" applyBorder="1" applyAlignment="1">
      <alignment/>
    </xf>
    <xf numFmtId="165" fontId="36" fillId="27" borderId="12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19" fillId="26" borderId="0" xfId="0" applyFont="1" applyFill="1" applyBorder="1" applyAlignment="1">
      <alignment vertical="center" wrapText="1"/>
    </xf>
    <xf numFmtId="0" fontId="20" fillId="26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vertical="center" wrapText="1"/>
    </xf>
    <xf numFmtId="0" fontId="0" fillId="25" borderId="89" xfId="0" applyFill="1" applyBorder="1" applyAlignment="1">
      <alignment/>
    </xf>
    <xf numFmtId="0" fontId="19" fillId="26" borderId="89" xfId="0" applyFont="1" applyFill="1" applyBorder="1" applyAlignment="1">
      <alignment vertical="center" wrapText="1"/>
    </xf>
    <xf numFmtId="0" fontId="38" fillId="26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5E8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598A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6E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66D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2</xdr:col>
      <xdr:colOff>800100</xdr:colOff>
      <xdr:row>3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2962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="80" zoomScaleNormal="80" zoomScaleSheetLayoutView="90" zoomScalePageLayoutView="0" workbookViewId="0" topLeftCell="A1">
      <selection activeCell="G4" sqref="G4"/>
    </sheetView>
  </sheetViews>
  <sheetFormatPr defaultColWidth="11.421875" defaultRowHeight="12.75"/>
  <cols>
    <col min="1" max="1" width="6.8515625" style="0" customWidth="1"/>
    <col min="2" max="2" width="31.421875" style="0" customWidth="1"/>
    <col min="3" max="3" width="20.7109375" style="0" customWidth="1"/>
    <col min="4" max="5" width="9.57421875" style="1" customWidth="1"/>
    <col min="6" max="6" width="8.421875" style="132" customWidth="1"/>
    <col min="7" max="7" width="6.00390625" style="132" customWidth="1"/>
    <col min="8" max="8" width="9.28125" style="0" customWidth="1"/>
    <col min="9" max="9" width="7.140625" style="0" customWidth="1"/>
    <col min="10" max="10" width="14.57421875" style="0" customWidth="1"/>
    <col min="11" max="11" width="17.8515625" style="0" customWidth="1"/>
    <col min="12" max="12" width="15.00390625" style="158" customWidth="1"/>
    <col min="13" max="13" width="11.57421875" style="0" customWidth="1"/>
    <col min="14" max="14" width="14.421875" style="0" customWidth="1"/>
  </cols>
  <sheetData>
    <row r="1" spans="1:14" ht="12.75" customHeight="1" thickBot="1">
      <c r="A1" s="13"/>
      <c r="B1" s="13"/>
      <c r="C1" s="13"/>
      <c r="D1" s="9"/>
      <c r="E1" s="9"/>
      <c r="F1" s="77"/>
      <c r="G1" s="77"/>
      <c r="H1" s="298"/>
      <c r="I1" s="298"/>
      <c r="J1" s="299"/>
      <c r="K1" s="298"/>
      <c r="L1" s="133"/>
      <c r="M1" s="43"/>
      <c r="N1" s="14"/>
    </row>
    <row r="2" spans="1:14" ht="12.75" customHeight="1" thickBot="1">
      <c r="A2" s="13"/>
      <c r="B2" s="13"/>
      <c r="C2" s="13"/>
      <c r="D2" s="304" t="s">
        <v>89</v>
      </c>
      <c r="E2" s="300"/>
      <c r="F2" s="301"/>
      <c r="G2" s="301"/>
      <c r="H2" s="298"/>
      <c r="I2" s="298"/>
      <c r="J2" s="299"/>
      <c r="K2" s="298"/>
      <c r="L2" s="134"/>
      <c r="M2" s="43"/>
      <c r="N2" s="14"/>
    </row>
    <row r="3" spans="1:14" ht="13.5" thickBot="1">
      <c r="A3" s="13"/>
      <c r="B3" s="13"/>
      <c r="C3" s="13"/>
      <c r="D3" s="300"/>
      <c r="E3" s="300"/>
      <c r="F3" s="301"/>
      <c r="G3" s="301"/>
      <c r="H3" s="298"/>
      <c r="I3" s="298"/>
      <c r="J3" s="299"/>
      <c r="K3" s="298"/>
      <c r="L3" s="134"/>
      <c r="M3" s="43"/>
      <c r="N3" s="14"/>
    </row>
    <row r="4" spans="1:14" ht="39" customHeight="1" thickBot="1">
      <c r="A4" s="13"/>
      <c r="B4" s="13"/>
      <c r="C4" s="13"/>
      <c r="D4" s="9"/>
      <c r="E4" s="9"/>
      <c r="F4" s="77"/>
      <c r="G4" s="77"/>
      <c r="H4" s="302"/>
      <c r="I4" s="302"/>
      <c r="J4" s="303"/>
      <c r="K4" s="302"/>
      <c r="L4" s="135"/>
      <c r="M4" s="43"/>
      <c r="N4" s="14"/>
    </row>
    <row r="5" spans="1:14" ht="12.75">
      <c r="A5" s="35" t="s">
        <v>0</v>
      </c>
      <c r="B5" s="36" t="s">
        <v>1</v>
      </c>
      <c r="C5" s="37" t="s">
        <v>2</v>
      </c>
      <c r="D5" s="44" t="s">
        <v>3</v>
      </c>
      <c r="E5" s="45"/>
      <c r="F5" s="78" t="s">
        <v>4</v>
      </c>
      <c r="G5" s="79"/>
      <c r="H5" s="44" t="s">
        <v>5</v>
      </c>
      <c r="I5" s="45"/>
      <c r="J5" s="48" t="s">
        <v>6</v>
      </c>
      <c r="K5" s="49"/>
      <c r="L5" s="136" t="s">
        <v>7</v>
      </c>
      <c r="M5" s="52" t="s">
        <v>8</v>
      </c>
      <c r="N5" s="41" t="s">
        <v>9</v>
      </c>
    </row>
    <row r="6" spans="1:14" ht="13.5" thickBot="1">
      <c r="A6" s="38"/>
      <c r="B6" s="39"/>
      <c r="C6" s="40" t="s">
        <v>10</v>
      </c>
      <c r="D6" s="46" t="s">
        <v>11</v>
      </c>
      <c r="E6" s="47"/>
      <c r="F6" s="80" t="s">
        <v>12</v>
      </c>
      <c r="G6" s="81"/>
      <c r="H6" s="46" t="s">
        <v>11</v>
      </c>
      <c r="I6" s="47"/>
      <c r="J6" s="50" t="s">
        <v>13</v>
      </c>
      <c r="K6" s="51"/>
      <c r="L6" s="137" t="s">
        <v>14</v>
      </c>
      <c r="M6" s="53" t="s">
        <v>15</v>
      </c>
      <c r="N6" s="42" t="s">
        <v>16</v>
      </c>
    </row>
    <row r="7" spans="1:14" s="2" customFormat="1" ht="13.5" thickBot="1">
      <c r="A7" s="3"/>
      <c r="B7" s="16"/>
      <c r="C7" s="16"/>
      <c r="D7" s="16"/>
      <c r="E7" s="16"/>
      <c r="F7" s="16"/>
      <c r="G7" s="16"/>
      <c r="H7" s="16"/>
      <c r="I7" s="16"/>
      <c r="J7" s="16"/>
      <c r="K7" s="16"/>
      <c r="L7" s="138"/>
      <c r="M7" s="16"/>
      <c r="N7" s="16"/>
    </row>
    <row r="8" spans="1:14" s="2" customFormat="1" ht="15.75">
      <c r="A8" s="54">
        <v>1</v>
      </c>
      <c r="B8" s="55" t="s">
        <v>88</v>
      </c>
      <c r="C8" s="56"/>
      <c r="D8" s="57"/>
      <c r="E8" s="57"/>
      <c r="F8" s="82"/>
      <c r="G8" s="83"/>
      <c r="H8" s="56"/>
      <c r="I8" s="56"/>
      <c r="J8" s="56"/>
      <c r="K8" s="56"/>
      <c r="L8" s="139"/>
      <c r="M8" s="59"/>
      <c r="N8" s="60"/>
    </row>
    <row r="9" spans="1:14" ht="18">
      <c r="A9" s="17"/>
      <c r="B9" s="159" t="s">
        <v>17</v>
      </c>
      <c r="C9" s="160"/>
      <c r="D9" s="161" t="s">
        <v>18</v>
      </c>
      <c r="E9" s="161"/>
      <c r="F9" s="84"/>
      <c r="G9" s="85"/>
      <c r="H9" s="162"/>
      <c r="I9" s="163"/>
      <c r="J9" s="164"/>
      <c r="K9" s="165"/>
      <c r="L9" s="140"/>
      <c r="M9" s="61"/>
      <c r="N9" s="18"/>
    </row>
    <row r="10" spans="1:14" ht="12.75">
      <c r="A10" s="17"/>
      <c r="B10" s="166" t="s">
        <v>19</v>
      </c>
      <c r="C10" s="167" t="s">
        <v>20</v>
      </c>
      <c r="D10" s="168">
        <v>15</v>
      </c>
      <c r="E10" s="169" t="s">
        <v>21</v>
      </c>
      <c r="F10" s="86">
        <v>1</v>
      </c>
      <c r="G10" s="87" t="s">
        <v>22</v>
      </c>
      <c r="H10" s="170">
        <f>D10*F10</f>
        <v>15</v>
      </c>
      <c r="I10" s="171" t="s">
        <v>23</v>
      </c>
      <c r="J10" s="172">
        <f>H10</f>
        <v>15</v>
      </c>
      <c r="K10" s="173" t="s">
        <v>23</v>
      </c>
      <c r="L10" s="141"/>
      <c r="M10" s="62">
        <f>J10*L10</f>
        <v>0</v>
      </c>
      <c r="N10" s="18"/>
    </row>
    <row r="11" spans="1:14" ht="12.75">
      <c r="A11" s="17"/>
      <c r="B11" s="166"/>
      <c r="C11" s="174" t="s">
        <v>24</v>
      </c>
      <c r="D11" s="175">
        <v>2.55</v>
      </c>
      <c r="E11" s="169" t="s">
        <v>25</v>
      </c>
      <c r="F11" s="88">
        <f>F10</f>
        <v>1</v>
      </c>
      <c r="G11" s="89" t="s">
        <v>22</v>
      </c>
      <c r="H11" s="170">
        <f>D11*F11</f>
        <v>2.55</v>
      </c>
      <c r="I11" s="171" t="s">
        <v>25</v>
      </c>
      <c r="J11" s="172">
        <f>H11/30</f>
        <v>0.08499999999999999</v>
      </c>
      <c r="K11" s="173" t="s">
        <v>26</v>
      </c>
      <c r="L11" s="141"/>
      <c r="M11" s="62">
        <f>J11*L11</f>
        <v>0</v>
      </c>
      <c r="N11" s="18"/>
    </row>
    <row r="12" spans="1:14" ht="12.75">
      <c r="A12" s="17"/>
      <c r="B12" s="166"/>
      <c r="C12" s="174" t="s">
        <v>27</v>
      </c>
      <c r="D12" s="175">
        <v>2.6</v>
      </c>
      <c r="E12" s="169" t="s">
        <v>25</v>
      </c>
      <c r="F12" s="88">
        <f>F10</f>
        <v>1</v>
      </c>
      <c r="G12" s="87" t="s">
        <v>22</v>
      </c>
      <c r="H12" s="170">
        <f>D12*F12</f>
        <v>2.6</v>
      </c>
      <c r="I12" s="173" t="s">
        <v>25</v>
      </c>
      <c r="J12" s="176">
        <f>H12/50</f>
        <v>0.052000000000000005</v>
      </c>
      <c r="K12" s="173" t="s">
        <v>28</v>
      </c>
      <c r="L12" s="141"/>
      <c r="M12" s="62">
        <f>J12*L12</f>
        <v>0</v>
      </c>
      <c r="N12" s="18"/>
    </row>
    <row r="13" spans="1:14" ht="12.75">
      <c r="A13" s="17"/>
      <c r="B13" s="177"/>
      <c r="C13" s="178" t="s">
        <v>29</v>
      </c>
      <c r="D13" s="179">
        <v>0.012</v>
      </c>
      <c r="E13" s="180" t="s">
        <v>30</v>
      </c>
      <c r="F13" s="90">
        <f>F10</f>
        <v>1</v>
      </c>
      <c r="G13" s="91" t="s">
        <v>22</v>
      </c>
      <c r="H13" s="181">
        <f>D13*F13</f>
        <v>0.012</v>
      </c>
      <c r="I13" s="182" t="s">
        <v>30</v>
      </c>
      <c r="J13" s="183">
        <f>H13</f>
        <v>0.012</v>
      </c>
      <c r="K13" s="184" t="s">
        <v>30</v>
      </c>
      <c r="L13" s="142"/>
      <c r="M13" s="63">
        <f>J13*L13</f>
        <v>0</v>
      </c>
      <c r="N13" s="18"/>
    </row>
    <row r="14" spans="1:14" ht="12.7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ht="18">
      <c r="A15" s="17"/>
      <c r="B15" s="159" t="s">
        <v>31</v>
      </c>
      <c r="C15" s="185"/>
      <c r="D15" s="186" t="s">
        <v>18</v>
      </c>
      <c r="E15" s="186"/>
      <c r="F15" s="92"/>
      <c r="G15" s="85"/>
      <c r="H15" s="162"/>
      <c r="I15" s="163"/>
      <c r="J15" s="164"/>
      <c r="K15" s="187"/>
      <c r="L15" s="143"/>
      <c r="M15" s="61"/>
      <c r="N15" s="18"/>
    </row>
    <row r="16" spans="1:14" ht="12.75">
      <c r="A16" s="17"/>
      <c r="B16" s="166" t="s">
        <v>32</v>
      </c>
      <c r="C16" s="167" t="s">
        <v>33</v>
      </c>
      <c r="D16" s="188">
        <v>15</v>
      </c>
      <c r="E16" s="171" t="s">
        <v>21</v>
      </c>
      <c r="F16" s="86">
        <v>1</v>
      </c>
      <c r="G16" s="87" t="s">
        <v>22</v>
      </c>
      <c r="H16" s="170">
        <f>D16*F16</f>
        <v>15</v>
      </c>
      <c r="I16" s="171" t="s">
        <v>23</v>
      </c>
      <c r="J16" s="172">
        <f>H16</f>
        <v>15</v>
      </c>
      <c r="K16" s="173" t="s">
        <v>23</v>
      </c>
      <c r="L16" s="141"/>
      <c r="M16" s="62">
        <f>J16*L16</f>
        <v>0</v>
      </c>
      <c r="N16" s="18"/>
    </row>
    <row r="17" spans="1:14" ht="12.75">
      <c r="A17" s="17"/>
      <c r="B17" s="166"/>
      <c r="C17" s="174" t="s">
        <v>24</v>
      </c>
      <c r="D17" s="189">
        <v>2.55</v>
      </c>
      <c r="E17" s="171" t="s">
        <v>25</v>
      </c>
      <c r="F17" s="88">
        <f>F16</f>
        <v>1</v>
      </c>
      <c r="G17" s="89" t="s">
        <v>22</v>
      </c>
      <c r="H17" s="170">
        <f>D17*F17</f>
        <v>2.55</v>
      </c>
      <c r="I17" s="171" t="s">
        <v>25</v>
      </c>
      <c r="J17" s="172">
        <f>H17/30</f>
        <v>0.08499999999999999</v>
      </c>
      <c r="K17" s="173" t="s">
        <v>26</v>
      </c>
      <c r="L17" s="141"/>
      <c r="M17" s="62">
        <f>J17*L17</f>
        <v>0</v>
      </c>
      <c r="N17" s="18"/>
    </row>
    <row r="18" spans="1:14" ht="12.75">
      <c r="A18" s="17"/>
      <c r="B18" s="166"/>
      <c r="C18" s="174" t="s">
        <v>27</v>
      </c>
      <c r="D18" s="189">
        <v>2.6</v>
      </c>
      <c r="E18" s="171" t="s">
        <v>25</v>
      </c>
      <c r="F18" s="88">
        <f>F16</f>
        <v>1</v>
      </c>
      <c r="G18" s="87" t="s">
        <v>22</v>
      </c>
      <c r="H18" s="170">
        <f>D18*F18</f>
        <v>2.6</v>
      </c>
      <c r="I18" s="169" t="s">
        <v>25</v>
      </c>
      <c r="J18" s="176">
        <f>H18/50</f>
        <v>0.052000000000000005</v>
      </c>
      <c r="K18" s="173" t="s">
        <v>28</v>
      </c>
      <c r="L18" s="141"/>
      <c r="M18" s="62">
        <f>J18*L18</f>
        <v>0</v>
      </c>
      <c r="N18" s="18"/>
    </row>
    <row r="19" spans="1:16" ht="12.75">
      <c r="A19" s="17"/>
      <c r="B19" s="177"/>
      <c r="C19" s="178" t="s">
        <v>29</v>
      </c>
      <c r="D19" s="190">
        <v>0.012</v>
      </c>
      <c r="E19" s="182" t="s">
        <v>30</v>
      </c>
      <c r="F19" s="90">
        <f>F16</f>
        <v>1</v>
      </c>
      <c r="G19" s="91" t="s">
        <v>22</v>
      </c>
      <c r="H19" s="181">
        <f>D19*F19</f>
        <v>0.012</v>
      </c>
      <c r="I19" s="182" t="s">
        <v>30</v>
      </c>
      <c r="J19" s="183">
        <f>H19</f>
        <v>0.012</v>
      </c>
      <c r="K19" s="184" t="s">
        <v>30</v>
      </c>
      <c r="L19" s="142"/>
      <c r="M19" s="63">
        <f>J19*L19</f>
        <v>0</v>
      </c>
      <c r="N19" s="18"/>
      <c r="O19" s="4"/>
      <c r="P19" s="4"/>
    </row>
    <row r="20" spans="1:16" s="1" customFormat="1" ht="12.75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5"/>
      <c r="P20" s="5"/>
    </row>
    <row r="21" spans="1:16" ht="18">
      <c r="A21" s="17"/>
      <c r="B21" s="159" t="s">
        <v>34</v>
      </c>
      <c r="C21" s="185"/>
      <c r="D21" s="186" t="s">
        <v>18</v>
      </c>
      <c r="E21" s="186"/>
      <c r="F21" s="92"/>
      <c r="G21" s="85"/>
      <c r="H21" s="162"/>
      <c r="I21" s="163"/>
      <c r="J21" s="164"/>
      <c r="K21" s="187"/>
      <c r="L21" s="143"/>
      <c r="M21" s="61"/>
      <c r="N21" s="18"/>
      <c r="O21" s="4"/>
      <c r="P21" s="4"/>
    </row>
    <row r="22" spans="1:16" ht="12.75">
      <c r="A22" s="17"/>
      <c r="B22" s="166" t="s">
        <v>35</v>
      </c>
      <c r="C22" s="167" t="s">
        <v>36</v>
      </c>
      <c r="D22" s="188">
        <v>15</v>
      </c>
      <c r="E22" s="171" t="s">
        <v>21</v>
      </c>
      <c r="F22" s="86">
        <v>1</v>
      </c>
      <c r="G22" s="87" t="s">
        <v>22</v>
      </c>
      <c r="H22" s="170">
        <f>D22*F22</f>
        <v>15</v>
      </c>
      <c r="I22" s="171" t="s">
        <v>23</v>
      </c>
      <c r="J22" s="172">
        <f>H22</f>
        <v>15</v>
      </c>
      <c r="K22" s="173" t="s">
        <v>23</v>
      </c>
      <c r="L22" s="141"/>
      <c r="M22" s="62">
        <f>J22*L22</f>
        <v>0</v>
      </c>
      <c r="N22" s="18"/>
      <c r="O22" s="4"/>
      <c r="P22" s="4"/>
    </row>
    <row r="23" spans="1:16" ht="12.75">
      <c r="A23" s="17"/>
      <c r="B23" s="166"/>
      <c r="C23" s="174" t="s">
        <v>24</v>
      </c>
      <c r="D23" s="189">
        <v>2.55</v>
      </c>
      <c r="E23" s="171" t="s">
        <v>25</v>
      </c>
      <c r="F23" s="88">
        <f>F22</f>
        <v>1</v>
      </c>
      <c r="G23" s="89" t="s">
        <v>22</v>
      </c>
      <c r="H23" s="170">
        <f>D23*F23</f>
        <v>2.55</v>
      </c>
      <c r="I23" s="171" t="s">
        <v>25</v>
      </c>
      <c r="J23" s="172">
        <f>H23/30</f>
        <v>0.08499999999999999</v>
      </c>
      <c r="K23" s="173" t="s">
        <v>26</v>
      </c>
      <c r="L23" s="141"/>
      <c r="M23" s="62">
        <f>J23*L23</f>
        <v>0</v>
      </c>
      <c r="N23" s="18"/>
      <c r="O23" s="4"/>
      <c r="P23" s="4"/>
    </row>
    <row r="24" spans="1:16" ht="12.75">
      <c r="A24" s="17"/>
      <c r="B24" s="166"/>
      <c r="C24" s="174" t="s">
        <v>27</v>
      </c>
      <c r="D24" s="189">
        <v>2.6</v>
      </c>
      <c r="E24" s="171" t="s">
        <v>25</v>
      </c>
      <c r="F24" s="88">
        <f>F22</f>
        <v>1</v>
      </c>
      <c r="G24" s="87" t="s">
        <v>22</v>
      </c>
      <c r="H24" s="170">
        <f>D24*F24</f>
        <v>2.6</v>
      </c>
      <c r="I24" s="169" t="s">
        <v>25</v>
      </c>
      <c r="J24" s="176">
        <f>H24/50</f>
        <v>0.052000000000000005</v>
      </c>
      <c r="K24" s="173" t="s">
        <v>28</v>
      </c>
      <c r="L24" s="141"/>
      <c r="M24" s="62">
        <f>J24*L24</f>
        <v>0</v>
      </c>
      <c r="N24" s="18"/>
      <c r="O24" s="4"/>
      <c r="P24" s="4"/>
    </row>
    <row r="25" spans="1:16" ht="12.75">
      <c r="A25" s="17"/>
      <c r="B25" s="177"/>
      <c r="C25" s="178" t="s">
        <v>29</v>
      </c>
      <c r="D25" s="190">
        <v>0.012</v>
      </c>
      <c r="E25" s="182" t="s">
        <v>30</v>
      </c>
      <c r="F25" s="90">
        <f>F22</f>
        <v>1</v>
      </c>
      <c r="G25" s="91" t="s">
        <v>22</v>
      </c>
      <c r="H25" s="181">
        <f>D25*F25</f>
        <v>0.012</v>
      </c>
      <c r="I25" s="182" t="s">
        <v>30</v>
      </c>
      <c r="J25" s="183">
        <f>H25</f>
        <v>0.012</v>
      </c>
      <c r="K25" s="184" t="s">
        <v>30</v>
      </c>
      <c r="L25" s="142"/>
      <c r="M25" s="63">
        <f>J25*L25</f>
        <v>0</v>
      </c>
      <c r="N25" s="18"/>
      <c r="O25" s="4"/>
      <c r="P25" s="4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2">
        <f>SUM(M10:M25)</f>
        <v>0</v>
      </c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  <c r="O27" s="4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5"/>
    </row>
    <row r="29" spans="1:14" ht="18">
      <c r="A29" s="280">
        <v>2</v>
      </c>
      <c r="B29" s="55" t="s">
        <v>37</v>
      </c>
      <c r="C29" s="54"/>
      <c r="D29" s="281" t="s">
        <v>38</v>
      </c>
      <c r="E29" s="281"/>
      <c r="F29" s="82"/>
      <c r="G29" s="83"/>
      <c r="H29" s="56"/>
      <c r="I29" s="56"/>
      <c r="J29" s="56"/>
      <c r="K29" s="56"/>
      <c r="L29" s="56"/>
      <c r="M29" s="56"/>
      <c r="N29" s="59"/>
    </row>
    <row r="30" spans="1:14" ht="15.75">
      <c r="A30" s="20"/>
      <c r="B30" s="159" t="s">
        <v>39</v>
      </c>
      <c r="C30" s="191" t="s">
        <v>40</v>
      </c>
      <c r="D30" s="192">
        <v>2.7</v>
      </c>
      <c r="E30" s="193" t="s">
        <v>25</v>
      </c>
      <c r="F30" s="93">
        <v>1</v>
      </c>
      <c r="G30" s="94" t="s">
        <v>41</v>
      </c>
      <c r="H30" s="162">
        <f>D30*F30</f>
        <v>2.7</v>
      </c>
      <c r="I30" s="194" t="s">
        <v>25</v>
      </c>
      <c r="J30" s="162">
        <f>H30/50</f>
        <v>0.054000000000000006</v>
      </c>
      <c r="K30" s="193" t="s">
        <v>28</v>
      </c>
      <c r="L30" s="144"/>
      <c r="M30" s="61">
        <f>J30*L30</f>
        <v>0</v>
      </c>
      <c r="N30" s="21"/>
    </row>
    <row r="31" spans="1:14" ht="12.75">
      <c r="A31" s="20"/>
      <c r="B31" s="166"/>
      <c r="C31" s="166" t="s">
        <v>29</v>
      </c>
      <c r="D31" s="195">
        <v>0.006</v>
      </c>
      <c r="E31" s="196" t="s">
        <v>30</v>
      </c>
      <c r="F31" s="95">
        <f>F30</f>
        <v>1</v>
      </c>
      <c r="G31" s="96" t="s">
        <v>41</v>
      </c>
      <c r="H31" s="170">
        <f>D31*F31</f>
        <v>0.006</v>
      </c>
      <c r="I31" s="197" t="s">
        <v>30</v>
      </c>
      <c r="J31" s="198">
        <f>H31</f>
        <v>0.006</v>
      </c>
      <c r="K31" s="196" t="s">
        <v>30</v>
      </c>
      <c r="L31" s="145"/>
      <c r="M31" s="64">
        <f>J31*L31</f>
        <v>0</v>
      </c>
      <c r="N31" s="21"/>
    </row>
    <row r="32" spans="1:14" ht="12.75">
      <c r="A32" s="20"/>
      <c r="B32" s="166"/>
      <c r="C32" s="166" t="s">
        <v>42</v>
      </c>
      <c r="D32" s="195">
        <v>15</v>
      </c>
      <c r="E32" s="196" t="s">
        <v>21</v>
      </c>
      <c r="F32" s="95">
        <f>F30</f>
        <v>1</v>
      </c>
      <c r="G32" s="96" t="s">
        <v>41</v>
      </c>
      <c r="H32" s="170">
        <f>D32*F32</f>
        <v>15</v>
      </c>
      <c r="I32" s="197" t="s">
        <v>23</v>
      </c>
      <c r="J32" s="198">
        <f>H32</f>
        <v>15</v>
      </c>
      <c r="K32" s="196" t="s">
        <v>23</v>
      </c>
      <c r="L32" s="146"/>
      <c r="M32" s="64">
        <f>J32*L32</f>
        <v>0</v>
      </c>
      <c r="N32" s="21"/>
    </row>
    <row r="33" spans="1:14" ht="12.75">
      <c r="A33" s="20"/>
      <c r="B33" s="177"/>
      <c r="C33" s="177" t="s">
        <v>43</v>
      </c>
      <c r="D33" s="199">
        <v>1.3</v>
      </c>
      <c r="E33" s="200" t="s">
        <v>25</v>
      </c>
      <c r="F33" s="97">
        <f>F30</f>
        <v>1</v>
      </c>
      <c r="G33" s="98" t="s">
        <v>41</v>
      </c>
      <c r="H33" s="181">
        <f>D33*F33</f>
        <v>1.3</v>
      </c>
      <c r="I33" s="201" t="s">
        <v>44</v>
      </c>
      <c r="J33" s="202">
        <f>H33/20</f>
        <v>0.065</v>
      </c>
      <c r="K33" s="200" t="s">
        <v>45</v>
      </c>
      <c r="L33" s="147"/>
      <c r="M33" s="65">
        <f>J33*L33</f>
        <v>0</v>
      </c>
      <c r="N33" s="21"/>
    </row>
    <row r="34" spans="1:14" ht="12.7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</row>
    <row r="35" spans="1:14" ht="18">
      <c r="A35" s="20"/>
      <c r="B35" s="203"/>
      <c r="C35" s="203"/>
      <c r="D35" s="186" t="s">
        <v>18</v>
      </c>
      <c r="E35" s="186"/>
      <c r="F35" s="99"/>
      <c r="G35" s="100"/>
      <c r="H35" s="162"/>
      <c r="I35" s="193"/>
      <c r="J35" s="204"/>
      <c r="K35" s="194"/>
      <c r="L35" s="148"/>
      <c r="M35" s="66"/>
      <c r="N35" s="21"/>
    </row>
    <row r="36" spans="1:14" ht="15.75">
      <c r="A36" s="20"/>
      <c r="B36" s="159" t="s">
        <v>46</v>
      </c>
      <c r="C36" s="205" t="s">
        <v>40</v>
      </c>
      <c r="D36" s="206">
        <v>2.7</v>
      </c>
      <c r="E36" s="207" t="s">
        <v>25</v>
      </c>
      <c r="F36" s="101">
        <v>1</v>
      </c>
      <c r="G36" s="102" t="s">
        <v>22</v>
      </c>
      <c r="H36" s="198">
        <f>D36*F36</f>
        <v>2.7</v>
      </c>
      <c r="I36" s="207" t="s">
        <v>25</v>
      </c>
      <c r="J36" s="208">
        <f>H36/50</f>
        <v>0.054000000000000006</v>
      </c>
      <c r="K36" s="207" t="s">
        <v>28</v>
      </c>
      <c r="L36" s="145"/>
      <c r="M36" s="62">
        <f>J36*L36</f>
        <v>0</v>
      </c>
      <c r="N36" s="21"/>
    </row>
    <row r="37" spans="1:14" ht="12.75">
      <c r="A37" s="20"/>
      <c r="B37" s="166"/>
      <c r="C37" s="166" t="s">
        <v>29</v>
      </c>
      <c r="D37" s="195">
        <v>0.006</v>
      </c>
      <c r="E37" s="196" t="s">
        <v>30</v>
      </c>
      <c r="F37" s="95">
        <f>F36</f>
        <v>1</v>
      </c>
      <c r="G37" s="96" t="s">
        <v>22</v>
      </c>
      <c r="H37" s="170">
        <f>D37*F37</f>
        <v>0.006</v>
      </c>
      <c r="I37" s="196" t="s">
        <v>30</v>
      </c>
      <c r="J37" s="209">
        <f>H37</f>
        <v>0.006</v>
      </c>
      <c r="K37" s="196" t="s">
        <v>30</v>
      </c>
      <c r="L37" s="145"/>
      <c r="M37" s="64">
        <f>J37*L37</f>
        <v>0</v>
      </c>
      <c r="N37" s="21"/>
    </row>
    <row r="38" spans="1:14" ht="12.75">
      <c r="A38" s="20"/>
      <c r="B38" s="177"/>
      <c r="C38" s="177" t="s">
        <v>43</v>
      </c>
      <c r="D38" s="199">
        <v>1.3</v>
      </c>
      <c r="E38" s="200" t="s">
        <v>25</v>
      </c>
      <c r="F38" s="97">
        <f>F36</f>
        <v>1</v>
      </c>
      <c r="G38" s="98" t="s">
        <v>22</v>
      </c>
      <c r="H38" s="181">
        <f>D38*F38</f>
        <v>1.3</v>
      </c>
      <c r="I38" s="200" t="s">
        <v>44</v>
      </c>
      <c r="J38" s="210">
        <f>H38/20</f>
        <v>0.065</v>
      </c>
      <c r="K38" s="200" t="s">
        <v>45</v>
      </c>
      <c r="L38" s="147"/>
      <c r="M38" s="65">
        <f>J38*L38</f>
        <v>0</v>
      </c>
      <c r="N38" s="21"/>
    </row>
    <row r="39" spans="1:14" ht="12.75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</row>
    <row r="40" spans="1:14" ht="18">
      <c r="A40" s="20"/>
      <c r="B40" s="203"/>
      <c r="C40" s="203"/>
      <c r="D40" s="186" t="s">
        <v>18</v>
      </c>
      <c r="E40" s="186"/>
      <c r="F40" s="99"/>
      <c r="G40" s="94"/>
      <c r="H40" s="162"/>
      <c r="I40" s="193"/>
      <c r="J40" s="204"/>
      <c r="K40" s="194"/>
      <c r="L40" s="148"/>
      <c r="M40" s="66"/>
      <c r="N40" s="21"/>
    </row>
    <row r="41" spans="1:14" ht="15.75">
      <c r="A41" s="20"/>
      <c r="B41" s="159" t="s">
        <v>47</v>
      </c>
      <c r="C41" s="205" t="s">
        <v>40</v>
      </c>
      <c r="D41" s="206">
        <v>2.7</v>
      </c>
      <c r="E41" s="207" t="s">
        <v>25</v>
      </c>
      <c r="F41" s="101">
        <v>1</v>
      </c>
      <c r="G41" s="102" t="s">
        <v>22</v>
      </c>
      <c r="H41" s="198">
        <f>D41*F41</f>
        <v>2.7</v>
      </c>
      <c r="I41" s="207" t="s">
        <v>25</v>
      </c>
      <c r="J41" s="208">
        <f>H41/50</f>
        <v>0.054000000000000006</v>
      </c>
      <c r="K41" s="207" t="s">
        <v>28</v>
      </c>
      <c r="L41" s="145"/>
      <c r="M41" s="62">
        <f>J41*L41</f>
        <v>0</v>
      </c>
      <c r="N41" s="21"/>
    </row>
    <row r="42" spans="1:14" ht="12.75">
      <c r="A42" s="20"/>
      <c r="B42" s="166"/>
      <c r="C42" s="166" t="s">
        <v>29</v>
      </c>
      <c r="D42" s="195">
        <v>0.006</v>
      </c>
      <c r="E42" s="196" t="s">
        <v>30</v>
      </c>
      <c r="F42" s="103">
        <f>F41</f>
        <v>1</v>
      </c>
      <c r="G42" s="96" t="s">
        <v>22</v>
      </c>
      <c r="H42" s="170">
        <f>D42*F42</f>
        <v>0.006</v>
      </c>
      <c r="I42" s="197" t="s">
        <v>30</v>
      </c>
      <c r="J42" s="170">
        <f>H42</f>
        <v>0.006</v>
      </c>
      <c r="K42" s="196" t="s">
        <v>30</v>
      </c>
      <c r="L42" s="145"/>
      <c r="M42" s="64">
        <f>J42*L42</f>
        <v>0</v>
      </c>
      <c r="N42" s="21"/>
    </row>
    <row r="43" spans="1:14" ht="12.75">
      <c r="A43" s="20"/>
      <c r="B43" s="177"/>
      <c r="C43" s="177" t="s">
        <v>43</v>
      </c>
      <c r="D43" s="199">
        <v>1.3</v>
      </c>
      <c r="E43" s="200" t="s">
        <v>25</v>
      </c>
      <c r="F43" s="104">
        <f>F41</f>
        <v>1</v>
      </c>
      <c r="G43" s="98" t="s">
        <v>22</v>
      </c>
      <c r="H43" s="181">
        <f>D43*F43</f>
        <v>1.3</v>
      </c>
      <c r="I43" s="211" t="s">
        <v>25</v>
      </c>
      <c r="J43" s="210">
        <f>H43/20</f>
        <v>0.065</v>
      </c>
      <c r="K43" s="200" t="s">
        <v>45</v>
      </c>
      <c r="L43" s="147"/>
      <c r="M43" s="65">
        <f>J43*L43</f>
        <v>0</v>
      </c>
      <c r="N43" s="21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6">
        <f>M30+N40+M31+M32+M33+M36+M37+M38+M41+M42+M43</f>
        <v>0</v>
      </c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4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4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>
      <c r="A48" s="54">
        <v>3</v>
      </c>
      <c r="B48" s="55" t="s">
        <v>48</v>
      </c>
      <c r="C48" s="56"/>
      <c r="D48" s="282" t="s">
        <v>18</v>
      </c>
      <c r="E48" s="282"/>
      <c r="F48" s="82"/>
      <c r="G48" s="82"/>
      <c r="H48" s="58"/>
      <c r="I48" s="58"/>
      <c r="J48" s="58"/>
      <c r="K48" s="58"/>
      <c r="L48" s="58"/>
      <c r="M48" s="283"/>
      <c r="N48" s="59"/>
    </row>
    <row r="49" spans="1:14" ht="15.75">
      <c r="A49" s="22"/>
      <c r="B49" s="159" t="s">
        <v>49</v>
      </c>
      <c r="C49" s="194" t="s">
        <v>24</v>
      </c>
      <c r="D49" s="192">
        <v>3.6</v>
      </c>
      <c r="E49" s="194" t="s">
        <v>25</v>
      </c>
      <c r="F49" s="105">
        <v>1</v>
      </c>
      <c r="G49" s="94" t="s">
        <v>50</v>
      </c>
      <c r="H49" s="162">
        <f>D49*F49</f>
        <v>3.6</v>
      </c>
      <c r="I49" s="212" t="s">
        <v>25</v>
      </c>
      <c r="J49" s="213">
        <f>H49/30</f>
        <v>0.12000000000000001</v>
      </c>
      <c r="K49" s="193" t="s">
        <v>51</v>
      </c>
      <c r="L49" s="144"/>
      <c r="M49" s="61">
        <f>J49*L49</f>
        <v>0</v>
      </c>
      <c r="N49" s="23"/>
    </row>
    <row r="50" spans="1:14" ht="12.75">
      <c r="A50" s="22"/>
      <c r="B50" s="214"/>
      <c r="C50" s="197" t="s">
        <v>27</v>
      </c>
      <c r="D50" s="195">
        <v>1.85</v>
      </c>
      <c r="E50" s="197" t="s">
        <v>25</v>
      </c>
      <c r="F50" s="88">
        <f>F49</f>
        <v>1</v>
      </c>
      <c r="G50" s="96" t="s">
        <v>50</v>
      </c>
      <c r="H50" s="170">
        <f>D50*F50</f>
        <v>1.85</v>
      </c>
      <c r="I50" s="171" t="s">
        <v>25</v>
      </c>
      <c r="J50" s="215">
        <f>H50/50</f>
        <v>0.037000000000000005</v>
      </c>
      <c r="K50" s="196" t="s">
        <v>28</v>
      </c>
      <c r="L50" s="145"/>
      <c r="M50" s="64">
        <f>J50*L50</f>
        <v>0</v>
      </c>
      <c r="N50" s="23"/>
    </row>
    <row r="51" spans="1:14" ht="12.75">
      <c r="A51" s="22"/>
      <c r="B51" s="216"/>
      <c r="C51" s="201" t="s">
        <v>29</v>
      </c>
      <c r="D51" s="199">
        <v>0.017</v>
      </c>
      <c r="E51" s="201" t="s">
        <v>50</v>
      </c>
      <c r="F51" s="90">
        <f>F49</f>
        <v>1</v>
      </c>
      <c r="G51" s="98" t="s">
        <v>50</v>
      </c>
      <c r="H51" s="181">
        <f>D51*F51</f>
        <v>0.017</v>
      </c>
      <c r="I51" s="182" t="s">
        <v>30</v>
      </c>
      <c r="J51" s="217">
        <f>H51</f>
        <v>0.017</v>
      </c>
      <c r="K51" s="200" t="s">
        <v>30</v>
      </c>
      <c r="L51" s="149"/>
      <c r="M51" s="65">
        <f>J51*L51</f>
        <v>0</v>
      </c>
      <c r="N51" s="23"/>
    </row>
    <row r="52" spans="1:14" ht="12.75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3"/>
    </row>
    <row r="53" spans="1:14" ht="18">
      <c r="A53" s="22"/>
      <c r="B53" s="218"/>
      <c r="C53" s="219"/>
      <c r="D53" s="186" t="s">
        <v>18</v>
      </c>
      <c r="E53" s="186"/>
      <c r="F53" s="106"/>
      <c r="G53" s="94"/>
      <c r="H53" s="220"/>
      <c r="I53" s="220"/>
      <c r="J53" s="221"/>
      <c r="K53" s="220"/>
      <c r="L53" s="150"/>
      <c r="M53" s="67"/>
      <c r="N53" s="23"/>
    </row>
    <row r="54" spans="1:14" ht="15.75">
      <c r="A54" s="22"/>
      <c r="B54" s="159" t="s">
        <v>52</v>
      </c>
      <c r="C54" s="222" t="s">
        <v>53</v>
      </c>
      <c r="D54" s="223">
        <v>1.6</v>
      </c>
      <c r="E54" s="207" t="s">
        <v>25</v>
      </c>
      <c r="F54" s="86">
        <v>1</v>
      </c>
      <c r="G54" s="107" t="s">
        <v>50</v>
      </c>
      <c r="H54" s="198">
        <f>D54*F54</f>
        <v>1.6</v>
      </c>
      <c r="I54" s="224" t="s">
        <v>25</v>
      </c>
      <c r="J54" s="215">
        <f>H54/20</f>
        <v>0.08</v>
      </c>
      <c r="K54" s="207" t="s">
        <v>54</v>
      </c>
      <c r="L54" s="145"/>
      <c r="M54" s="62">
        <f>J54*L54</f>
        <v>0</v>
      </c>
      <c r="N54" s="23"/>
    </row>
    <row r="55" spans="1:14" ht="12.75">
      <c r="A55" s="22"/>
      <c r="B55" s="214"/>
      <c r="C55" s="197" t="s">
        <v>55</v>
      </c>
      <c r="D55" s="225">
        <v>0.45</v>
      </c>
      <c r="E55" s="196" t="s">
        <v>25</v>
      </c>
      <c r="F55" s="88">
        <f>F54</f>
        <v>1</v>
      </c>
      <c r="G55" s="108" t="s">
        <v>50</v>
      </c>
      <c r="H55" s="170">
        <f>D55*F55</f>
        <v>0.45</v>
      </c>
      <c r="I55" s="173" t="s">
        <v>25</v>
      </c>
      <c r="J55" s="215">
        <f>H55/50</f>
        <v>0.009000000000000001</v>
      </c>
      <c r="K55" s="196" t="s">
        <v>28</v>
      </c>
      <c r="L55" s="145"/>
      <c r="M55" s="64">
        <f>J55*L55</f>
        <v>0</v>
      </c>
      <c r="N55" s="23"/>
    </row>
    <row r="56" spans="1:14" ht="12.75">
      <c r="A56" s="22"/>
      <c r="B56" s="216"/>
      <c r="C56" s="201" t="s">
        <v>56</v>
      </c>
      <c r="D56" s="226">
        <v>0.006</v>
      </c>
      <c r="E56" s="200" t="s">
        <v>30</v>
      </c>
      <c r="F56" s="90">
        <f>F54</f>
        <v>1</v>
      </c>
      <c r="G56" s="109" t="s">
        <v>50</v>
      </c>
      <c r="H56" s="181">
        <f>D56*F56</f>
        <v>0.006</v>
      </c>
      <c r="I56" s="184" t="s">
        <v>30</v>
      </c>
      <c r="J56" s="217">
        <f>H56</f>
        <v>0.006</v>
      </c>
      <c r="K56" s="200" t="s">
        <v>30</v>
      </c>
      <c r="L56" s="149"/>
      <c r="M56" s="65">
        <f>J56*L56</f>
        <v>0</v>
      </c>
      <c r="N56" s="23"/>
    </row>
    <row r="57" spans="1:14" ht="12.75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3"/>
    </row>
    <row r="58" spans="1:14" ht="18">
      <c r="A58" s="22"/>
      <c r="B58" s="218"/>
      <c r="C58" s="219"/>
      <c r="D58" s="186" t="s">
        <v>18</v>
      </c>
      <c r="E58" s="186"/>
      <c r="F58" s="106"/>
      <c r="G58" s="110"/>
      <c r="H58" s="219"/>
      <c r="I58" s="219"/>
      <c r="J58" s="219"/>
      <c r="K58" s="219"/>
      <c r="L58" s="151"/>
      <c r="M58" s="68"/>
      <c r="N58" s="23"/>
    </row>
    <row r="59" spans="1:14" ht="15.75">
      <c r="A59" s="22"/>
      <c r="B59" s="159" t="s">
        <v>57</v>
      </c>
      <c r="C59" s="222" t="s">
        <v>24</v>
      </c>
      <c r="D59" s="223">
        <v>3.6</v>
      </c>
      <c r="E59" s="222" t="s">
        <v>25</v>
      </c>
      <c r="F59" s="86">
        <v>1</v>
      </c>
      <c r="G59" s="102" t="s">
        <v>50</v>
      </c>
      <c r="H59" s="227">
        <f>D59*F59</f>
        <v>3.6</v>
      </c>
      <c r="I59" s="228" t="s">
        <v>25</v>
      </c>
      <c r="J59" s="227">
        <f>H59/30</f>
        <v>0.12000000000000001</v>
      </c>
      <c r="K59" s="207" t="s">
        <v>51</v>
      </c>
      <c r="L59" s="145"/>
      <c r="M59" s="64">
        <f>J59*L59</f>
        <v>0</v>
      </c>
      <c r="N59" s="23"/>
    </row>
    <row r="60" spans="1:14" ht="12.75">
      <c r="A60" s="22"/>
      <c r="B60" s="214"/>
      <c r="C60" s="197" t="s">
        <v>27</v>
      </c>
      <c r="D60" s="225">
        <v>1.85</v>
      </c>
      <c r="E60" s="197" t="s">
        <v>25</v>
      </c>
      <c r="F60" s="111">
        <f>F59</f>
        <v>1</v>
      </c>
      <c r="G60" s="96" t="s">
        <v>50</v>
      </c>
      <c r="H60" s="172">
        <f>D60*F60</f>
        <v>1.85</v>
      </c>
      <c r="I60" s="171" t="s">
        <v>25</v>
      </c>
      <c r="J60" s="227">
        <f>H60/50</f>
        <v>0.037000000000000005</v>
      </c>
      <c r="K60" s="196" t="s">
        <v>28</v>
      </c>
      <c r="L60" s="145"/>
      <c r="M60" s="64">
        <f>J60*L60</f>
        <v>0</v>
      </c>
      <c r="N60" s="23"/>
    </row>
    <row r="61" spans="1:14" ht="12.75">
      <c r="A61" s="22"/>
      <c r="B61" s="216"/>
      <c r="C61" s="201" t="s">
        <v>29</v>
      </c>
      <c r="D61" s="226">
        <v>0.017</v>
      </c>
      <c r="E61" s="201" t="s">
        <v>50</v>
      </c>
      <c r="F61" s="112">
        <f>F59</f>
        <v>1</v>
      </c>
      <c r="G61" s="98" t="s">
        <v>50</v>
      </c>
      <c r="H61" s="183">
        <f>D61*F61</f>
        <v>0.017</v>
      </c>
      <c r="I61" s="182" t="s">
        <v>30</v>
      </c>
      <c r="J61" s="229">
        <f>H61</f>
        <v>0.017</v>
      </c>
      <c r="K61" s="200" t="s">
        <v>30</v>
      </c>
      <c r="L61" s="149"/>
      <c r="M61" s="65">
        <f>J61*L61</f>
        <v>0</v>
      </c>
      <c r="N61" s="75">
        <f>M49+M50+M51+M54+M55+M56+M59+M60+M61</f>
        <v>0</v>
      </c>
    </row>
    <row r="62" spans="1:1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5"/>
    </row>
    <row r="63" spans="1:1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25"/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5"/>
      <c r="O64" s="4"/>
    </row>
    <row r="65" spans="1:15" ht="18">
      <c r="A65" s="280">
        <v>4</v>
      </c>
      <c r="B65" s="55" t="s">
        <v>58</v>
      </c>
      <c r="C65" s="284"/>
      <c r="D65" s="282" t="s">
        <v>59</v>
      </c>
      <c r="E65" s="282"/>
      <c r="F65" s="82"/>
      <c r="G65" s="83"/>
      <c r="H65" s="56"/>
      <c r="I65" s="56"/>
      <c r="J65" s="56"/>
      <c r="K65" s="56"/>
      <c r="L65" s="56"/>
      <c r="M65" s="285"/>
      <c r="N65" s="59"/>
      <c r="O65" s="4"/>
    </row>
    <row r="66" spans="1:14" ht="15.75">
      <c r="A66" s="6"/>
      <c r="B66" s="159" t="s">
        <v>60</v>
      </c>
      <c r="C66" s="185" t="s">
        <v>24</v>
      </c>
      <c r="D66" s="230">
        <v>67.5</v>
      </c>
      <c r="E66" s="193" t="s">
        <v>25</v>
      </c>
      <c r="F66" s="105">
        <v>1</v>
      </c>
      <c r="G66" s="100" t="s">
        <v>30</v>
      </c>
      <c r="H66" s="164">
        <f>D66*F66</f>
        <v>67.5</v>
      </c>
      <c r="I66" s="187" t="s">
        <v>25</v>
      </c>
      <c r="J66" s="231">
        <f>H66/30</f>
        <v>2.25</v>
      </c>
      <c r="K66" s="212" t="s">
        <v>61</v>
      </c>
      <c r="L66" s="141"/>
      <c r="M66" s="61">
        <f>J66*L66</f>
        <v>0</v>
      </c>
      <c r="N66" s="23"/>
    </row>
    <row r="67" spans="1:14" ht="15.75">
      <c r="A67" s="26"/>
      <c r="B67" s="159" t="s">
        <v>62</v>
      </c>
      <c r="C67" s="174" t="s">
        <v>63</v>
      </c>
      <c r="D67" s="225">
        <v>18</v>
      </c>
      <c r="E67" s="196" t="s">
        <v>25</v>
      </c>
      <c r="F67" s="113">
        <f>F66</f>
        <v>1</v>
      </c>
      <c r="G67" s="108" t="s">
        <v>30</v>
      </c>
      <c r="H67" s="172">
        <f>D67*F67</f>
        <v>18</v>
      </c>
      <c r="I67" s="173" t="s">
        <v>25</v>
      </c>
      <c r="J67" s="232">
        <f>H67/50</f>
        <v>0.36</v>
      </c>
      <c r="K67" s="171" t="s">
        <v>28</v>
      </c>
      <c r="L67" s="141"/>
      <c r="M67" s="64">
        <f>J67*L67</f>
        <v>0</v>
      </c>
      <c r="N67" s="23"/>
    </row>
    <row r="68" spans="1:14" ht="12.75">
      <c r="A68" s="26"/>
      <c r="B68" s="166"/>
      <c r="C68" s="174" t="s">
        <v>64</v>
      </c>
      <c r="D68" s="233">
        <v>0.425</v>
      </c>
      <c r="E68" s="234" t="s">
        <v>30</v>
      </c>
      <c r="F68" s="113">
        <f>F66</f>
        <v>1</v>
      </c>
      <c r="G68" s="108" t="s">
        <v>30</v>
      </c>
      <c r="H68" s="235">
        <f>D68*F68</f>
        <v>0.425</v>
      </c>
      <c r="I68" s="236" t="s">
        <v>30</v>
      </c>
      <c r="J68" s="232">
        <f>H68</f>
        <v>0.425</v>
      </c>
      <c r="K68" s="237" t="s">
        <v>30</v>
      </c>
      <c r="L68" s="141"/>
      <c r="M68" s="64">
        <f>J68*L68</f>
        <v>0</v>
      </c>
      <c r="N68" s="23"/>
    </row>
    <row r="69" spans="1:15" ht="12.75">
      <c r="A69" s="26"/>
      <c r="B69" s="166"/>
      <c r="C69" s="174" t="s">
        <v>65</v>
      </c>
      <c r="D69" s="225">
        <v>0.85</v>
      </c>
      <c r="E69" s="234" t="s">
        <v>30</v>
      </c>
      <c r="F69" s="113">
        <f>F66</f>
        <v>1</v>
      </c>
      <c r="G69" s="108" t="s">
        <v>30</v>
      </c>
      <c r="H69" s="172">
        <f>D69*F69</f>
        <v>0.85</v>
      </c>
      <c r="I69" s="173" t="s">
        <v>30</v>
      </c>
      <c r="J69" s="232">
        <f>H69</f>
        <v>0.85</v>
      </c>
      <c r="K69" s="171" t="s">
        <v>30</v>
      </c>
      <c r="L69" s="141"/>
      <c r="M69" s="64">
        <f>J69*L69</f>
        <v>0</v>
      </c>
      <c r="N69" s="23"/>
      <c r="O69" s="4"/>
    </row>
    <row r="70" spans="1:15" ht="12.7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3"/>
      <c r="O70" s="4"/>
    </row>
    <row r="71" spans="1:15" ht="18">
      <c r="A71" s="26"/>
      <c r="B71" s="238"/>
      <c r="C71" s="185"/>
      <c r="D71" s="186" t="s">
        <v>59</v>
      </c>
      <c r="E71" s="186"/>
      <c r="F71" s="99"/>
      <c r="G71" s="94"/>
      <c r="H71" s="239"/>
      <c r="I71" s="212"/>
      <c r="J71" s="240"/>
      <c r="K71" s="212"/>
      <c r="L71" s="152"/>
      <c r="M71" s="67"/>
      <c r="N71" s="23"/>
      <c r="O71" s="4"/>
    </row>
    <row r="72" spans="1:15" ht="15.75">
      <c r="A72" s="26"/>
      <c r="B72" s="159" t="s">
        <v>66</v>
      </c>
      <c r="C72" s="241" t="s">
        <v>24</v>
      </c>
      <c r="D72" s="233">
        <v>67.5</v>
      </c>
      <c r="E72" s="242" t="s">
        <v>25</v>
      </c>
      <c r="F72" s="86">
        <v>1</v>
      </c>
      <c r="G72" s="107" t="s">
        <v>30</v>
      </c>
      <c r="H72" s="235">
        <f>D72*F72</f>
        <v>67.5</v>
      </c>
      <c r="I72" s="237" t="s">
        <v>25</v>
      </c>
      <c r="J72" s="243">
        <f>H72/30</f>
        <v>2.25</v>
      </c>
      <c r="K72" s="237" t="s">
        <v>61</v>
      </c>
      <c r="L72" s="141"/>
      <c r="M72" s="62">
        <f>J72*L72</f>
        <v>0</v>
      </c>
      <c r="N72" s="23"/>
      <c r="O72" s="4"/>
    </row>
    <row r="73" spans="1:15" ht="15.75">
      <c r="A73" s="26"/>
      <c r="B73" s="159" t="s">
        <v>67</v>
      </c>
      <c r="C73" s="174" t="s">
        <v>63</v>
      </c>
      <c r="D73" s="225">
        <v>18</v>
      </c>
      <c r="E73" s="196" t="s">
        <v>25</v>
      </c>
      <c r="F73" s="88">
        <f>F72</f>
        <v>1</v>
      </c>
      <c r="G73" s="108" t="s">
        <v>30</v>
      </c>
      <c r="H73" s="172">
        <f>D73*F73</f>
        <v>18</v>
      </c>
      <c r="I73" s="171" t="s">
        <v>25</v>
      </c>
      <c r="J73" s="243">
        <f>H73/50</f>
        <v>0.36</v>
      </c>
      <c r="K73" s="171" t="s">
        <v>28</v>
      </c>
      <c r="L73" s="141"/>
      <c r="M73" s="64">
        <f>J73*L73</f>
        <v>0</v>
      </c>
      <c r="N73" s="23"/>
      <c r="O73" s="4"/>
    </row>
    <row r="74" spans="1:15" ht="12.75">
      <c r="A74" s="26"/>
      <c r="B74" s="166"/>
      <c r="C74" s="174" t="s">
        <v>64</v>
      </c>
      <c r="D74" s="233">
        <v>0.425</v>
      </c>
      <c r="E74" s="242" t="s">
        <v>50</v>
      </c>
      <c r="F74" s="88">
        <f>F72</f>
        <v>1</v>
      </c>
      <c r="G74" s="108" t="s">
        <v>30</v>
      </c>
      <c r="H74" s="235">
        <f>D74*F74</f>
        <v>0.425</v>
      </c>
      <c r="I74" s="237" t="s">
        <v>30</v>
      </c>
      <c r="J74" s="243">
        <f>H74</f>
        <v>0.425</v>
      </c>
      <c r="K74" s="237" t="s">
        <v>30</v>
      </c>
      <c r="L74" s="141"/>
      <c r="M74" s="64">
        <f>J74*L74</f>
        <v>0</v>
      </c>
      <c r="N74" s="23"/>
      <c r="O74" s="4"/>
    </row>
    <row r="75" spans="1:15" ht="12.75">
      <c r="A75" s="26"/>
      <c r="B75" s="177"/>
      <c r="C75" s="178" t="s">
        <v>65</v>
      </c>
      <c r="D75" s="226">
        <v>0.85</v>
      </c>
      <c r="E75" s="200" t="s">
        <v>30</v>
      </c>
      <c r="F75" s="90">
        <f>F72</f>
        <v>1</v>
      </c>
      <c r="G75" s="109" t="s">
        <v>30</v>
      </c>
      <c r="H75" s="183">
        <f>D75*F75</f>
        <v>0.85</v>
      </c>
      <c r="I75" s="182" t="s">
        <v>30</v>
      </c>
      <c r="J75" s="244">
        <f>H75</f>
        <v>0.85</v>
      </c>
      <c r="K75" s="182" t="s">
        <v>30</v>
      </c>
      <c r="L75" s="142"/>
      <c r="M75" s="65">
        <f>J75*L75</f>
        <v>0</v>
      </c>
      <c r="N75" s="74">
        <f>M66+M67+M68+M69+M72+M73+M74+M75</f>
        <v>0</v>
      </c>
      <c r="O75" s="4"/>
    </row>
    <row r="76" spans="1:1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7"/>
      <c r="O76" s="4"/>
    </row>
    <row r="77" spans="1:15" ht="18">
      <c r="A77" s="286">
        <v>5</v>
      </c>
      <c r="B77" s="287" t="s">
        <v>68</v>
      </c>
      <c r="C77" s="288"/>
      <c r="D77" s="282" t="s">
        <v>59</v>
      </c>
      <c r="E77" s="282"/>
      <c r="F77" s="114"/>
      <c r="G77" s="115"/>
      <c r="H77" s="289"/>
      <c r="I77" s="289"/>
      <c r="J77" s="289"/>
      <c r="K77" s="289"/>
      <c r="L77" s="289"/>
      <c r="M77" s="290"/>
      <c r="N77" s="291"/>
      <c r="O77" s="4"/>
    </row>
    <row r="78" spans="1:15" ht="15.75">
      <c r="A78" s="28"/>
      <c r="B78" s="159" t="s">
        <v>69</v>
      </c>
      <c r="C78" s="185" t="s">
        <v>70</v>
      </c>
      <c r="D78" s="230">
        <v>14</v>
      </c>
      <c r="E78" s="193" t="s">
        <v>25</v>
      </c>
      <c r="F78" s="105">
        <v>5</v>
      </c>
      <c r="G78" s="100" t="s">
        <v>30</v>
      </c>
      <c r="H78" s="164">
        <f>D78*F78</f>
        <v>70</v>
      </c>
      <c r="I78" s="187" t="s">
        <v>25</v>
      </c>
      <c r="J78" s="245">
        <f>H78/30</f>
        <v>2.3333333333333335</v>
      </c>
      <c r="K78" s="212" t="s">
        <v>71</v>
      </c>
      <c r="L78" s="144"/>
      <c r="M78" s="61">
        <f>J78*L78</f>
        <v>0</v>
      </c>
      <c r="N78" s="8"/>
      <c r="O78" s="4"/>
    </row>
    <row r="79" spans="1:15" ht="15.75">
      <c r="A79" s="28"/>
      <c r="B79" s="159"/>
      <c r="C79" s="246" t="s">
        <v>72</v>
      </c>
      <c r="D79" s="247">
        <v>0.03</v>
      </c>
      <c r="E79" s="248" t="s">
        <v>25</v>
      </c>
      <c r="F79" s="116">
        <f>F78</f>
        <v>5</v>
      </c>
      <c r="G79" s="117" t="s">
        <v>30</v>
      </c>
      <c r="H79" s="249">
        <f>D79*F79</f>
        <v>0.15</v>
      </c>
      <c r="I79" s="250" t="s">
        <v>25</v>
      </c>
      <c r="J79" s="251">
        <f>H79/50</f>
        <v>0.003</v>
      </c>
      <c r="K79" s="252" t="s">
        <v>30</v>
      </c>
      <c r="L79" s="153"/>
      <c r="M79" s="69">
        <f>J79*L79</f>
        <v>0</v>
      </c>
      <c r="N79" s="74">
        <f>SUM(M78:M79)</f>
        <v>0</v>
      </c>
      <c r="O79" s="4"/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4"/>
    </row>
    <row r="81" spans="1:15" ht="13.5" thickBo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4"/>
    </row>
    <row r="82" spans="1:15" ht="13.5" thickBo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4"/>
    </row>
    <row r="83" spans="1:15" ht="18">
      <c r="A83" s="280">
        <v>6</v>
      </c>
      <c r="B83" s="55" t="s">
        <v>73</v>
      </c>
      <c r="C83" s="56"/>
      <c r="D83" s="282" t="s">
        <v>59</v>
      </c>
      <c r="E83" s="282"/>
      <c r="F83" s="118"/>
      <c r="G83" s="119"/>
      <c r="H83" s="293"/>
      <c r="I83" s="294"/>
      <c r="J83" s="295"/>
      <c r="K83" s="294"/>
      <c r="L83" s="296"/>
      <c r="M83" s="296"/>
      <c r="N83" s="297"/>
      <c r="O83" s="4"/>
    </row>
    <row r="84" spans="1:14" ht="12.75">
      <c r="A84" s="22"/>
      <c r="B84" s="253" t="s">
        <v>74</v>
      </c>
      <c r="C84" s="205" t="s">
        <v>75</v>
      </c>
      <c r="D84" s="254">
        <v>7</v>
      </c>
      <c r="E84" s="255" t="s">
        <v>76</v>
      </c>
      <c r="F84" s="120">
        <v>1</v>
      </c>
      <c r="G84" s="121" t="s">
        <v>30</v>
      </c>
      <c r="H84" s="256">
        <f>D84*F84</f>
        <v>7</v>
      </c>
      <c r="I84" s="257" t="s">
        <v>76</v>
      </c>
      <c r="J84" s="258">
        <f>H84/50</f>
        <v>0.14</v>
      </c>
      <c r="K84" s="224" t="s">
        <v>77</v>
      </c>
      <c r="L84" s="145"/>
      <c r="M84" s="62">
        <f>J84*L84</f>
        <v>0</v>
      </c>
      <c r="N84" s="29"/>
    </row>
    <row r="85" spans="1:14" ht="12.75">
      <c r="A85" s="22"/>
      <c r="B85" s="259"/>
      <c r="C85" s="166" t="s">
        <v>78</v>
      </c>
      <c r="D85" s="260">
        <v>0.6</v>
      </c>
      <c r="E85" s="261" t="s">
        <v>30</v>
      </c>
      <c r="F85" s="122">
        <f>F84</f>
        <v>1</v>
      </c>
      <c r="G85" s="108" t="s">
        <v>30</v>
      </c>
      <c r="H85" s="262">
        <f>D85*F85</f>
        <v>0.6</v>
      </c>
      <c r="I85" s="263" t="s">
        <v>30</v>
      </c>
      <c r="J85" s="262">
        <f>H85</f>
        <v>0.6</v>
      </c>
      <c r="K85" s="173" t="s">
        <v>30</v>
      </c>
      <c r="L85" s="145"/>
      <c r="M85" s="64">
        <f>J85*L85</f>
        <v>0</v>
      </c>
      <c r="N85" s="29"/>
    </row>
    <row r="86" spans="1:14" ht="12.75">
      <c r="A86" s="22"/>
      <c r="B86" s="264"/>
      <c r="C86" s="265" t="s">
        <v>79</v>
      </c>
      <c r="D86" s="266">
        <v>0.6</v>
      </c>
      <c r="E86" s="267" t="s">
        <v>30</v>
      </c>
      <c r="F86" s="123">
        <f>F84</f>
        <v>1</v>
      </c>
      <c r="G86" s="121" t="s">
        <v>30</v>
      </c>
      <c r="H86" s="268">
        <f>D86*F86</f>
        <v>0.6</v>
      </c>
      <c r="I86" s="257" t="s">
        <v>30</v>
      </c>
      <c r="J86" s="268">
        <f>H86</f>
        <v>0.6</v>
      </c>
      <c r="K86" s="250" t="s">
        <v>30</v>
      </c>
      <c r="L86" s="153"/>
      <c r="M86" s="69">
        <f>J86*L86</f>
        <v>0</v>
      </c>
      <c r="N86" s="73">
        <f>M84+M85+M86</f>
        <v>0</v>
      </c>
    </row>
    <row r="87" spans="1:1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>
      <c r="A89" s="280">
        <v>7</v>
      </c>
      <c r="B89" s="55" t="s">
        <v>80</v>
      </c>
      <c r="C89" s="56"/>
      <c r="D89" s="56"/>
      <c r="E89" s="56"/>
      <c r="F89" s="83"/>
      <c r="G89" s="83"/>
      <c r="H89" s="56"/>
      <c r="I89" s="56"/>
      <c r="J89" s="295"/>
      <c r="K89" s="56"/>
      <c r="L89" s="296"/>
      <c r="M89" s="285"/>
      <c r="N89" s="292"/>
    </row>
    <row r="90" spans="1:14" ht="18.75" customHeight="1">
      <c r="A90" s="30"/>
      <c r="B90" s="269" t="s">
        <v>81</v>
      </c>
      <c r="C90" s="270"/>
      <c r="D90" s="270"/>
      <c r="E90" s="193"/>
      <c r="F90" s="105">
        <v>12</v>
      </c>
      <c r="G90" s="124" t="s">
        <v>82</v>
      </c>
      <c r="H90" s="192"/>
      <c r="I90" s="220"/>
      <c r="J90" s="262">
        <f>F90/12</f>
        <v>1</v>
      </c>
      <c r="K90" s="193" t="s">
        <v>83</v>
      </c>
      <c r="L90" s="154"/>
      <c r="M90" s="61">
        <f>J90*L90</f>
        <v>0</v>
      </c>
      <c r="N90" s="31"/>
    </row>
    <row r="91" spans="1:14" ht="12.75">
      <c r="A91" s="30"/>
      <c r="B91" s="271" t="s">
        <v>84</v>
      </c>
      <c r="C91" s="272"/>
      <c r="D91" s="273"/>
      <c r="E91" s="242"/>
      <c r="F91" s="125">
        <v>12</v>
      </c>
      <c r="G91" s="126" t="s">
        <v>82</v>
      </c>
      <c r="H91" s="274"/>
      <c r="I91" s="275"/>
      <c r="J91" s="262">
        <f>F91/12</f>
        <v>1</v>
      </c>
      <c r="K91" s="242" t="s">
        <v>83</v>
      </c>
      <c r="L91" s="155"/>
      <c r="M91" s="64">
        <f>J91*L91</f>
        <v>0</v>
      </c>
      <c r="N91" s="31"/>
    </row>
    <row r="92" spans="1:14" ht="12.75">
      <c r="A92" s="30"/>
      <c r="B92" s="271" t="s">
        <v>85</v>
      </c>
      <c r="C92" s="272"/>
      <c r="D92" s="272"/>
      <c r="E92" s="196"/>
      <c r="F92" s="127">
        <v>12</v>
      </c>
      <c r="G92" s="128" t="s">
        <v>82</v>
      </c>
      <c r="H92" s="195"/>
      <c r="I92" s="189"/>
      <c r="J92" s="262">
        <f>F92/12</f>
        <v>1</v>
      </c>
      <c r="K92" s="196" t="s">
        <v>83</v>
      </c>
      <c r="L92" s="155"/>
      <c r="M92" s="64">
        <f>J92*L92</f>
        <v>0</v>
      </c>
      <c r="N92" s="31"/>
    </row>
    <row r="93" spans="1:14" ht="12.75">
      <c r="A93" s="30"/>
      <c r="B93" s="276" t="s">
        <v>86</v>
      </c>
      <c r="C93" s="277"/>
      <c r="D93" s="277"/>
      <c r="E93" s="200"/>
      <c r="F93" s="129">
        <v>12</v>
      </c>
      <c r="G93" s="130" t="s">
        <v>82</v>
      </c>
      <c r="H93" s="199"/>
      <c r="I93" s="190"/>
      <c r="J93" s="278">
        <f>F93/12</f>
        <v>1</v>
      </c>
      <c r="K93" s="279" t="s">
        <v>83</v>
      </c>
      <c r="L93" s="156"/>
      <c r="M93" s="65">
        <f>J93*L93</f>
        <v>0</v>
      </c>
      <c r="N93" s="72">
        <f>M90+M91+M92+M93</f>
        <v>0</v>
      </c>
    </row>
    <row r="94" spans="1:14" ht="12.75">
      <c r="A94" s="15"/>
      <c r="B94" s="15"/>
      <c r="C94" s="15"/>
      <c r="D94" s="15"/>
      <c r="E94" s="15"/>
      <c r="F94" s="15"/>
      <c r="G94" s="15"/>
      <c r="H94" s="15"/>
      <c r="I94" s="15"/>
      <c r="J94" s="18"/>
      <c r="K94" s="18"/>
      <c r="L94" s="18"/>
      <c r="M94" s="18"/>
      <c r="N94" s="18"/>
    </row>
    <row r="95" spans="1:14" ht="15.75">
      <c r="A95" s="15"/>
      <c r="B95" s="15"/>
      <c r="C95" s="15"/>
      <c r="D95" s="15"/>
      <c r="E95" s="15"/>
      <c r="F95" s="15"/>
      <c r="G95" s="15"/>
      <c r="H95" s="15"/>
      <c r="I95" s="15"/>
      <c r="J95" s="70" t="s">
        <v>87</v>
      </c>
      <c r="K95" s="70"/>
      <c r="L95" s="70"/>
      <c r="M95" s="71">
        <f>N44+N75+N93+N86+N75+N61+N44+N26</f>
        <v>0</v>
      </c>
      <c r="N95" s="71">
        <f>N44+N75+N93+N86+N75+N61+N44+N26</f>
        <v>0</v>
      </c>
    </row>
    <row r="96" spans="1:14" ht="12.75">
      <c r="A96" s="32"/>
      <c r="B96" s="33"/>
      <c r="C96" s="33"/>
      <c r="D96" s="33"/>
      <c r="E96" s="33"/>
      <c r="F96" s="33"/>
      <c r="G96" s="34"/>
      <c r="H96" s="34"/>
      <c r="I96" s="34"/>
      <c r="J96" s="34"/>
      <c r="K96" s="34"/>
      <c r="L96" s="34"/>
      <c r="M96" s="34"/>
      <c r="N96" s="34"/>
    </row>
    <row r="97" spans="1:14" ht="12.75">
      <c r="A97" s="32"/>
      <c r="B97" s="32"/>
      <c r="C97" s="33"/>
      <c r="D97" s="33"/>
      <c r="E97" s="33"/>
      <c r="F97" s="33"/>
      <c r="G97" s="34"/>
      <c r="H97" s="34"/>
      <c r="I97" s="34"/>
      <c r="J97" s="34"/>
      <c r="K97" s="34"/>
      <c r="L97" s="34"/>
      <c r="M97" s="34"/>
      <c r="N97" s="34"/>
    </row>
    <row r="98" spans="1:14" ht="12.75">
      <c r="A98" s="32"/>
      <c r="B98" s="33"/>
      <c r="C98" s="33"/>
      <c r="D98" s="33"/>
      <c r="E98" s="33"/>
      <c r="F98" s="33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2"/>
      <c r="B99" s="33"/>
      <c r="C99" s="33"/>
      <c r="D99" s="33"/>
      <c r="E99" s="33"/>
      <c r="F99" s="33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32"/>
      <c r="B100" s="33"/>
      <c r="C100" s="33"/>
      <c r="D100" s="33"/>
      <c r="E100" s="33"/>
      <c r="F100" s="33"/>
      <c r="G100" s="34"/>
      <c r="H100" s="34"/>
      <c r="I100" s="34"/>
      <c r="J100" s="34"/>
      <c r="K100" s="34"/>
      <c r="L100" s="34"/>
      <c r="M100" s="34"/>
      <c r="N100" s="34"/>
    </row>
    <row r="101" spans="1:14" ht="12.75">
      <c r="A101" s="32"/>
      <c r="B101" s="33"/>
      <c r="C101" s="33"/>
      <c r="D101" s="33"/>
      <c r="E101" s="33"/>
      <c r="F101" s="33"/>
      <c r="G101" s="34"/>
      <c r="H101" s="34"/>
      <c r="I101" s="34"/>
      <c r="J101" s="34"/>
      <c r="K101" s="34"/>
      <c r="L101" s="34"/>
      <c r="M101" s="34"/>
      <c r="N101" s="34"/>
    </row>
    <row r="102" spans="1:14" ht="12.75">
      <c r="A102" s="32"/>
      <c r="B102" s="33"/>
      <c r="C102" s="33"/>
      <c r="D102" s="33"/>
      <c r="E102" s="33"/>
      <c r="F102" s="33"/>
      <c r="G102" s="34"/>
      <c r="H102" s="34"/>
      <c r="I102" s="34"/>
      <c r="J102" s="34"/>
      <c r="K102" s="34"/>
      <c r="L102" s="34"/>
      <c r="M102" s="34"/>
      <c r="N102" s="34"/>
    </row>
    <row r="103" spans="1:14" ht="12.75">
      <c r="A103" s="32"/>
      <c r="B103" s="33"/>
      <c r="C103" s="33"/>
      <c r="D103" s="33"/>
      <c r="E103" s="33"/>
      <c r="F103" s="33"/>
      <c r="G103" s="34"/>
      <c r="H103" s="34"/>
      <c r="I103" s="34"/>
      <c r="J103" s="34"/>
      <c r="K103" s="34"/>
      <c r="L103" s="34"/>
      <c r="M103" s="34"/>
      <c r="N103" s="34"/>
    </row>
    <row r="104" spans="1:14" ht="12.75">
      <c r="A104" s="32"/>
      <c r="B104" s="33"/>
      <c r="C104" s="33"/>
      <c r="D104" s="33"/>
      <c r="E104" s="33"/>
      <c r="F104" s="33"/>
      <c r="G104" s="34"/>
      <c r="H104" s="34"/>
      <c r="I104" s="34"/>
      <c r="J104" s="34"/>
      <c r="K104" s="34"/>
      <c r="L104" s="34"/>
      <c r="M104" s="34"/>
      <c r="N104" s="34"/>
    </row>
    <row r="105" spans="1:14" ht="12.75">
      <c r="A105" s="32"/>
      <c r="B105" s="33"/>
      <c r="C105" s="33"/>
      <c r="D105" s="33"/>
      <c r="E105" s="33"/>
      <c r="F105" s="33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32"/>
      <c r="B106" s="32"/>
      <c r="C106" s="33"/>
      <c r="D106" s="33"/>
      <c r="E106" s="33"/>
      <c r="F106" s="33"/>
      <c r="G106" s="34"/>
      <c r="H106" s="34"/>
      <c r="I106" s="34"/>
      <c r="J106" s="34"/>
      <c r="K106" s="34"/>
      <c r="L106" s="34"/>
      <c r="M106" s="34"/>
      <c r="N106" s="34"/>
    </row>
    <row r="107" spans="1:14" ht="12.75">
      <c r="A107" s="32"/>
      <c r="B107" s="32"/>
      <c r="C107" s="33"/>
      <c r="D107" s="33"/>
      <c r="E107" s="33"/>
      <c r="F107" s="33"/>
      <c r="G107" s="34"/>
      <c r="H107" s="34"/>
      <c r="I107" s="34"/>
      <c r="J107" s="34"/>
      <c r="K107" s="34"/>
      <c r="L107" s="34"/>
      <c r="M107" s="34"/>
      <c r="N107" s="34"/>
    </row>
    <row r="108" spans="1:14" ht="12.75">
      <c r="A108" s="32"/>
      <c r="B108" s="32"/>
      <c r="C108" s="33"/>
      <c r="D108" s="33"/>
      <c r="E108" s="33"/>
      <c r="F108" s="33"/>
      <c r="G108" s="34"/>
      <c r="H108" s="34"/>
      <c r="I108" s="34"/>
      <c r="J108" s="34"/>
      <c r="K108" s="34"/>
      <c r="L108" s="34"/>
      <c r="M108" s="34"/>
      <c r="N108" s="34"/>
    </row>
    <row r="109" spans="1:14" ht="12.75">
      <c r="A109" s="4"/>
      <c r="B109" s="4"/>
      <c r="C109" s="4"/>
      <c r="D109" s="5"/>
      <c r="E109" s="5"/>
      <c r="F109" s="131"/>
      <c r="G109" s="131"/>
      <c r="H109" s="4"/>
      <c r="I109" s="4"/>
      <c r="J109" s="4"/>
      <c r="K109" s="4"/>
      <c r="L109" s="133"/>
      <c r="M109" s="4"/>
      <c r="N109" s="4"/>
    </row>
    <row r="110" spans="1:14" ht="12.75">
      <c r="A110" s="4"/>
      <c r="B110" s="4"/>
      <c r="C110" s="4"/>
      <c r="D110" s="5"/>
      <c r="E110" s="5"/>
      <c r="F110" s="131"/>
      <c r="G110" s="131"/>
      <c r="H110" s="4"/>
      <c r="I110" s="4"/>
      <c r="J110" s="4"/>
      <c r="K110" s="4"/>
      <c r="L110" s="157"/>
      <c r="M110" s="4"/>
      <c r="N110" s="4"/>
    </row>
    <row r="111" spans="1:14" ht="12.75">
      <c r="A111" s="4"/>
      <c r="B111" s="4"/>
      <c r="C111" s="4"/>
      <c r="D111" s="5"/>
      <c r="E111" s="5"/>
      <c r="F111" s="131"/>
      <c r="G111" s="131"/>
      <c r="H111" s="4"/>
      <c r="I111" s="4"/>
      <c r="J111" s="4"/>
      <c r="K111" s="10"/>
      <c r="L111" s="157"/>
      <c r="M111" s="11"/>
      <c r="N111" s="4"/>
    </row>
    <row r="112" spans="1:14" ht="12.75">
      <c r="A112" s="4"/>
      <c r="B112" s="4"/>
      <c r="C112" s="4"/>
      <c r="D112" s="5"/>
      <c r="E112" s="5"/>
      <c r="F112" s="131"/>
      <c r="G112" s="131"/>
      <c r="H112" s="4"/>
      <c r="I112" s="4"/>
      <c r="J112" s="4"/>
      <c r="K112" s="4"/>
      <c r="L112" s="157"/>
      <c r="M112" s="4"/>
      <c r="N112" s="12"/>
    </row>
    <row r="113" spans="1:14" ht="12.75">
      <c r="A113" s="4"/>
      <c r="B113" s="4"/>
      <c r="C113" s="4"/>
      <c r="D113" s="5"/>
      <c r="E113" s="5"/>
      <c r="F113" s="131"/>
      <c r="G113" s="131"/>
      <c r="H113" s="4"/>
      <c r="I113" s="4"/>
      <c r="J113" s="4"/>
      <c r="K113" s="4"/>
      <c r="L113" s="157"/>
      <c r="M113" s="4"/>
      <c r="N113" s="4"/>
    </row>
    <row r="114" spans="1:14" ht="12.75">
      <c r="A114" s="4"/>
      <c r="B114" s="4"/>
      <c r="C114" s="4"/>
      <c r="D114" s="5"/>
      <c r="E114" s="5"/>
      <c r="F114" s="131"/>
      <c r="G114" s="131"/>
      <c r="H114" s="4"/>
      <c r="I114" s="4"/>
      <c r="J114" s="4"/>
      <c r="K114" s="4"/>
      <c r="L114" s="157"/>
      <c r="M114" s="4"/>
      <c r="N114" s="4"/>
    </row>
    <row r="115" spans="1:14" ht="12.75">
      <c r="A115" s="4"/>
      <c r="B115" s="4"/>
      <c r="C115" s="4"/>
      <c r="D115" s="5"/>
      <c r="E115" s="5"/>
      <c r="F115" s="131"/>
      <c r="G115" s="131"/>
      <c r="H115" s="4"/>
      <c r="I115" s="4"/>
      <c r="J115" s="4"/>
      <c r="K115" s="4"/>
      <c r="L115" s="157"/>
      <c r="M115" s="4"/>
      <c r="N115" s="4"/>
    </row>
    <row r="116" spans="1:15" ht="12.75">
      <c r="A116" s="4"/>
      <c r="B116" s="4"/>
      <c r="C116" s="4"/>
      <c r="D116" s="5"/>
      <c r="E116" s="5"/>
      <c r="F116" s="131"/>
      <c r="G116" s="131"/>
      <c r="H116" s="4"/>
      <c r="I116" s="4"/>
      <c r="J116" s="4"/>
      <c r="K116" s="4"/>
      <c r="L116" s="157"/>
      <c r="M116" s="4"/>
      <c r="N116" s="4"/>
      <c r="O116" s="4"/>
    </row>
    <row r="117" spans="1:15" ht="12.75">
      <c r="A117" s="4"/>
      <c r="B117" s="4"/>
      <c r="C117" s="4"/>
      <c r="D117" s="5"/>
      <c r="E117" s="5"/>
      <c r="F117" s="131"/>
      <c r="G117" s="131"/>
      <c r="H117" s="4"/>
      <c r="I117" s="4"/>
      <c r="J117" s="4"/>
      <c r="K117" s="4"/>
      <c r="L117" s="133"/>
      <c r="M117" s="4"/>
      <c r="N117" s="4"/>
      <c r="O117" s="4"/>
    </row>
    <row r="118" spans="1:15" ht="12.75">
      <c r="A118" s="4"/>
      <c r="B118" s="4"/>
      <c r="C118" s="4"/>
      <c r="D118" s="5"/>
      <c r="E118" s="5"/>
      <c r="F118" s="131"/>
      <c r="G118" s="131"/>
      <c r="H118" s="4"/>
      <c r="I118" s="4"/>
      <c r="J118" s="4"/>
      <c r="K118" s="4"/>
      <c r="L118" s="133"/>
      <c r="M118" s="4"/>
      <c r="N118" s="4"/>
      <c r="O118" s="4"/>
    </row>
    <row r="119" spans="1:15" ht="12.75">
      <c r="A119" s="4"/>
      <c r="B119" s="4"/>
      <c r="C119" s="4"/>
      <c r="D119" s="5"/>
      <c r="E119" s="5"/>
      <c r="F119" s="131"/>
      <c r="G119" s="131"/>
      <c r="H119" s="4"/>
      <c r="I119" s="4"/>
      <c r="J119" s="4"/>
      <c r="K119" s="4"/>
      <c r="L119" s="133"/>
      <c r="M119" s="4"/>
      <c r="N119" s="4"/>
      <c r="O119" s="4"/>
    </row>
    <row r="120" spans="1:15" ht="12.75">
      <c r="A120" s="4"/>
      <c r="B120" s="4"/>
      <c r="C120" s="4"/>
      <c r="D120" s="5"/>
      <c r="E120" s="5"/>
      <c r="F120" s="131"/>
      <c r="G120" s="131"/>
      <c r="H120" s="4"/>
      <c r="I120" s="4"/>
      <c r="J120" s="4"/>
      <c r="K120" s="4"/>
      <c r="L120" s="133"/>
      <c r="M120" s="4"/>
      <c r="N120" s="4"/>
      <c r="O120" s="4"/>
    </row>
    <row r="121" spans="1:15" ht="12.75">
      <c r="A121" s="4"/>
      <c r="B121" s="4"/>
      <c r="C121" s="4"/>
      <c r="D121" s="5"/>
      <c r="E121" s="5"/>
      <c r="F121" s="131"/>
      <c r="G121" s="131"/>
      <c r="H121" s="4"/>
      <c r="I121" s="4"/>
      <c r="J121" s="4"/>
      <c r="K121" s="4"/>
      <c r="L121" s="133"/>
      <c r="M121" s="4"/>
      <c r="N121" s="4"/>
      <c r="O121" s="4"/>
    </row>
    <row r="122" spans="1:15" ht="12.75">
      <c r="A122" s="4"/>
      <c r="B122" s="4"/>
      <c r="C122" s="4"/>
      <c r="D122" s="5"/>
      <c r="E122" s="5"/>
      <c r="F122" s="131"/>
      <c r="G122" s="131"/>
      <c r="H122" s="4"/>
      <c r="I122" s="4"/>
      <c r="J122" s="4"/>
      <c r="K122" s="4"/>
      <c r="L122" s="133"/>
      <c r="M122" s="4"/>
      <c r="N122" s="4"/>
      <c r="O122" s="4"/>
    </row>
    <row r="123" spans="1:15" ht="12.75">
      <c r="A123" s="4"/>
      <c r="B123" s="4"/>
      <c r="C123" s="4"/>
      <c r="D123" s="5"/>
      <c r="E123" s="5"/>
      <c r="F123" s="131"/>
      <c r="G123" s="131"/>
      <c r="H123" s="4"/>
      <c r="I123" s="4"/>
      <c r="J123" s="4"/>
      <c r="K123" s="4"/>
      <c r="L123" s="133"/>
      <c r="M123" s="4"/>
      <c r="N123" s="4"/>
      <c r="O123" s="4"/>
    </row>
    <row r="124" spans="1:15" ht="12.75">
      <c r="A124" s="4"/>
      <c r="B124" s="4"/>
      <c r="C124" s="4"/>
      <c r="D124" s="5"/>
      <c r="E124" s="5"/>
      <c r="F124" s="131"/>
      <c r="G124" s="131"/>
      <c r="H124" s="4"/>
      <c r="I124" s="4"/>
      <c r="J124" s="4"/>
      <c r="K124" s="4"/>
      <c r="L124" s="133"/>
      <c r="M124" s="4"/>
      <c r="N124" s="4"/>
      <c r="O124" s="4"/>
    </row>
    <row r="125" spans="1:15" ht="12.75">
      <c r="A125" s="4"/>
      <c r="B125" s="4"/>
      <c r="C125" s="4"/>
      <c r="D125" s="5"/>
      <c r="E125" s="5"/>
      <c r="F125" s="131"/>
      <c r="G125" s="131"/>
      <c r="H125" s="4"/>
      <c r="I125" s="4"/>
      <c r="J125" s="4"/>
      <c r="K125" s="4"/>
      <c r="L125" s="133"/>
      <c r="M125" s="4"/>
      <c r="N125" s="4"/>
      <c r="O125" s="4"/>
    </row>
    <row r="126" spans="1:15" ht="12.75">
      <c r="A126" s="4"/>
      <c r="B126" s="4"/>
      <c r="C126" s="4"/>
      <c r="D126" s="5"/>
      <c r="E126" s="5"/>
      <c r="F126" s="131"/>
      <c r="G126" s="131"/>
      <c r="H126" s="4"/>
      <c r="I126" s="4"/>
      <c r="J126" s="4"/>
      <c r="K126" s="4"/>
      <c r="L126" s="133"/>
      <c r="M126" s="4"/>
      <c r="N126" s="4"/>
      <c r="O126" s="4"/>
    </row>
    <row r="127" spans="1:15" ht="12.75">
      <c r="A127" s="4"/>
      <c r="B127" s="4"/>
      <c r="C127" s="4"/>
      <c r="D127" s="5"/>
      <c r="E127" s="5"/>
      <c r="F127" s="131"/>
      <c r="G127" s="131"/>
      <c r="H127" s="4"/>
      <c r="I127" s="4"/>
      <c r="J127" s="4"/>
      <c r="K127" s="4"/>
      <c r="L127" s="133"/>
      <c r="M127" s="4"/>
      <c r="N127" s="4"/>
      <c r="O127" s="4"/>
    </row>
    <row r="128" spans="1:15" ht="12.75">
      <c r="A128" s="4"/>
      <c r="B128" s="4"/>
      <c r="C128" s="4"/>
      <c r="D128" s="5"/>
      <c r="E128" s="5"/>
      <c r="F128" s="131"/>
      <c r="G128" s="131"/>
      <c r="H128" s="4"/>
      <c r="I128" s="4"/>
      <c r="J128" s="4"/>
      <c r="K128" s="4"/>
      <c r="L128" s="133"/>
      <c r="M128" s="4"/>
      <c r="N128" s="4"/>
      <c r="O128" s="4"/>
    </row>
    <row r="129" spans="1:15" ht="12.75">
      <c r="A129" s="4"/>
      <c r="B129" s="4"/>
      <c r="C129" s="4"/>
      <c r="D129" s="5"/>
      <c r="E129" s="5"/>
      <c r="F129" s="131"/>
      <c r="G129" s="131"/>
      <c r="H129" s="4"/>
      <c r="I129" s="4"/>
      <c r="J129" s="4"/>
      <c r="K129" s="4"/>
      <c r="L129" s="133"/>
      <c r="M129" s="4"/>
      <c r="N129" s="4"/>
      <c r="O129" s="4"/>
    </row>
    <row r="130" spans="1:15" ht="12.75">
      <c r="A130" s="4"/>
      <c r="B130" s="4"/>
      <c r="C130" s="4"/>
      <c r="D130" s="5"/>
      <c r="E130" s="5"/>
      <c r="F130" s="131"/>
      <c r="G130" s="131"/>
      <c r="H130" s="4"/>
      <c r="I130" s="4"/>
      <c r="J130" s="4"/>
      <c r="K130" s="4"/>
      <c r="L130" s="133"/>
      <c r="M130" s="4"/>
      <c r="N130" s="4"/>
      <c r="O130" s="4"/>
    </row>
    <row r="131" spans="1:15" ht="12.75">
      <c r="A131" s="4"/>
      <c r="B131" s="4"/>
      <c r="C131" s="4"/>
      <c r="D131" s="5"/>
      <c r="E131" s="5"/>
      <c r="F131" s="131"/>
      <c r="G131" s="131"/>
      <c r="H131" s="4"/>
      <c r="I131" s="4"/>
      <c r="J131" s="4"/>
      <c r="K131" s="4"/>
      <c r="L131" s="133"/>
      <c r="M131" s="4"/>
      <c r="N131" s="4"/>
      <c r="O131" s="4"/>
    </row>
    <row r="132" spans="1:15" ht="12.75">
      <c r="A132" s="4"/>
      <c r="B132" s="4"/>
      <c r="C132" s="4"/>
      <c r="D132" s="5"/>
      <c r="E132" s="5"/>
      <c r="F132" s="131"/>
      <c r="G132" s="131"/>
      <c r="H132" s="4"/>
      <c r="I132" s="4"/>
      <c r="J132" s="4"/>
      <c r="K132" s="4"/>
      <c r="L132" s="133"/>
      <c r="M132" s="4"/>
      <c r="N132" s="4"/>
      <c r="O132" s="4"/>
    </row>
    <row r="133" spans="1:15" ht="12.75">
      <c r="A133" s="4"/>
      <c r="B133" s="4"/>
      <c r="C133" s="4"/>
      <c r="D133" s="5"/>
      <c r="E133" s="5"/>
      <c r="F133" s="131"/>
      <c r="G133" s="131"/>
      <c r="H133" s="4"/>
      <c r="I133" s="4"/>
      <c r="J133" s="4"/>
      <c r="K133" s="4"/>
      <c r="L133" s="133"/>
      <c r="M133" s="4"/>
      <c r="N133" s="4"/>
      <c r="O133" s="4"/>
    </row>
    <row r="134" spans="1:14" ht="12.75">
      <c r="A134" s="4"/>
      <c r="B134" s="4"/>
      <c r="C134" s="4"/>
      <c r="D134" s="5"/>
      <c r="E134" s="5"/>
      <c r="F134" s="131"/>
      <c r="G134" s="131"/>
      <c r="H134" s="4"/>
      <c r="I134" s="4"/>
      <c r="J134" s="4"/>
      <c r="K134" s="4"/>
      <c r="L134" s="133"/>
      <c r="M134" s="4"/>
      <c r="N134" s="4"/>
    </row>
    <row r="135" spans="1:14" ht="12.75">
      <c r="A135" s="4"/>
      <c r="B135" s="4"/>
      <c r="C135" s="4"/>
      <c r="D135" s="5"/>
      <c r="E135" s="5"/>
      <c r="F135" s="131"/>
      <c r="G135" s="131"/>
      <c r="H135" s="4"/>
      <c r="I135" s="4"/>
      <c r="J135" s="4"/>
      <c r="K135" s="4"/>
      <c r="L135" s="133"/>
      <c r="M135" s="4"/>
      <c r="N135" s="4"/>
    </row>
    <row r="136" spans="1:14" ht="12.75">
      <c r="A136" s="4"/>
      <c r="B136" s="4"/>
      <c r="C136" s="4"/>
      <c r="D136" s="5"/>
      <c r="E136" s="5"/>
      <c r="F136" s="131"/>
      <c r="G136" s="131"/>
      <c r="H136" s="4"/>
      <c r="I136" s="4"/>
      <c r="J136" s="4"/>
      <c r="K136" s="4"/>
      <c r="L136" s="133"/>
      <c r="M136" s="4"/>
      <c r="N136" s="4"/>
    </row>
    <row r="137" spans="1:14" ht="12.75">
      <c r="A137" s="4"/>
      <c r="B137" s="4"/>
      <c r="C137" s="4"/>
      <c r="D137" s="5"/>
      <c r="E137" s="5"/>
      <c r="F137" s="131"/>
      <c r="G137" s="131"/>
      <c r="H137" s="4"/>
      <c r="I137" s="4"/>
      <c r="J137" s="4"/>
      <c r="K137" s="4"/>
      <c r="L137" s="133"/>
      <c r="M137" s="4"/>
      <c r="N137" s="4"/>
    </row>
    <row r="138" spans="1:14" ht="12.75">
      <c r="A138" s="4"/>
      <c r="B138" s="4"/>
      <c r="C138" s="4"/>
      <c r="D138" s="5"/>
      <c r="E138" s="5"/>
      <c r="F138" s="131"/>
      <c r="G138" s="131"/>
      <c r="H138" s="4"/>
      <c r="I138" s="4"/>
      <c r="J138" s="4"/>
      <c r="K138" s="4"/>
      <c r="L138" s="133"/>
      <c r="M138" s="4"/>
      <c r="N138" s="4"/>
    </row>
    <row r="139" spans="2:14" ht="12.75">
      <c r="B139" s="4"/>
      <c r="C139" s="4"/>
      <c r="D139" s="5"/>
      <c r="E139" s="5"/>
      <c r="F139" s="131"/>
      <c r="G139" s="131"/>
      <c r="H139" s="4"/>
      <c r="I139" s="4"/>
      <c r="J139" s="4"/>
      <c r="K139" s="4"/>
      <c r="L139" s="133"/>
      <c r="M139" s="4"/>
      <c r="N139" s="4"/>
    </row>
    <row r="140" spans="2:14" ht="12.75">
      <c r="B140" s="4"/>
      <c r="C140" s="4"/>
      <c r="D140" s="5"/>
      <c r="E140" s="5"/>
      <c r="F140" s="131"/>
      <c r="G140" s="131"/>
      <c r="H140" s="4"/>
      <c r="I140" s="4"/>
      <c r="J140" s="4"/>
      <c r="K140" s="4"/>
      <c r="L140" s="133"/>
      <c r="M140" s="4"/>
      <c r="N140" s="4"/>
    </row>
    <row r="141" spans="2:14" ht="12.75">
      <c r="B141" s="4"/>
      <c r="C141" s="4"/>
      <c r="D141" s="5"/>
      <c r="E141" s="5"/>
      <c r="F141" s="131"/>
      <c r="G141" s="131"/>
      <c r="H141" s="4"/>
      <c r="I141" s="4"/>
      <c r="J141" s="4"/>
      <c r="K141" s="4"/>
      <c r="L141" s="133"/>
      <c r="M141" s="4"/>
      <c r="N141" s="4"/>
    </row>
    <row r="142" spans="2:14" ht="12.75">
      <c r="B142" s="4"/>
      <c r="C142" s="4"/>
      <c r="D142" s="5"/>
      <c r="E142" s="5"/>
      <c r="F142" s="131"/>
      <c r="G142" s="131"/>
      <c r="H142" s="4"/>
      <c r="I142" s="4"/>
      <c r="J142" s="4"/>
      <c r="K142" s="4"/>
      <c r="L142" s="133"/>
      <c r="M142" s="4"/>
      <c r="N142" s="4"/>
    </row>
    <row r="143" spans="2:14" ht="12.75">
      <c r="B143" s="4"/>
      <c r="C143" s="4"/>
      <c r="D143" s="5"/>
      <c r="E143" s="5"/>
      <c r="F143" s="131"/>
      <c r="G143" s="131"/>
      <c r="H143" s="4"/>
      <c r="I143" s="4"/>
      <c r="J143" s="4"/>
      <c r="K143" s="4"/>
      <c r="L143" s="133"/>
      <c r="M143" s="4"/>
      <c r="N143" s="4"/>
    </row>
    <row r="144" spans="2:14" ht="12.75">
      <c r="B144" s="4"/>
      <c r="C144" s="4"/>
      <c r="D144" s="5"/>
      <c r="E144" s="5"/>
      <c r="F144" s="131"/>
      <c r="G144" s="131"/>
      <c r="H144" s="4"/>
      <c r="I144" s="4"/>
      <c r="J144" s="4"/>
      <c r="K144" s="4"/>
      <c r="L144" s="133"/>
      <c r="M144" s="4"/>
      <c r="N144" s="4"/>
    </row>
    <row r="145" spans="2:14" ht="12.75">
      <c r="B145" s="4"/>
      <c r="C145" s="4"/>
      <c r="D145" s="5"/>
      <c r="E145" s="5"/>
      <c r="F145" s="131"/>
      <c r="G145" s="131"/>
      <c r="H145" s="4"/>
      <c r="I145" s="4"/>
      <c r="J145" s="4"/>
      <c r="K145" s="4"/>
      <c r="L145" s="133"/>
      <c r="M145" s="4"/>
      <c r="N145" s="4"/>
    </row>
    <row r="146" spans="2:14" ht="12.75">
      <c r="B146" s="4"/>
      <c r="C146" s="4"/>
      <c r="D146" s="5"/>
      <c r="E146" s="5"/>
      <c r="F146" s="131"/>
      <c r="G146" s="131"/>
      <c r="H146" s="4"/>
      <c r="I146" s="4"/>
      <c r="J146" s="4"/>
      <c r="K146" s="4"/>
      <c r="L146" s="133"/>
      <c r="M146" s="4"/>
      <c r="N146" s="4"/>
    </row>
    <row r="147" spans="2:14" ht="12.75">
      <c r="B147" s="4"/>
      <c r="C147" s="4"/>
      <c r="D147" s="5"/>
      <c r="E147" s="5"/>
      <c r="F147" s="131"/>
      <c r="G147" s="131"/>
      <c r="H147" s="4"/>
      <c r="I147" s="4"/>
      <c r="J147" s="4"/>
      <c r="K147" s="4"/>
      <c r="L147" s="133"/>
      <c r="M147" s="4"/>
      <c r="N147" s="4"/>
    </row>
    <row r="148" spans="2:14" ht="12.75">
      <c r="B148" s="4"/>
      <c r="C148" s="4"/>
      <c r="D148" s="5"/>
      <c r="E148" s="5"/>
      <c r="F148" s="131"/>
      <c r="G148" s="131"/>
      <c r="H148" s="4"/>
      <c r="I148" s="4"/>
      <c r="J148" s="4"/>
      <c r="K148" s="4"/>
      <c r="L148" s="133"/>
      <c r="M148" s="4"/>
      <c r="N148" s="4"/>
    </row>
    <row r="149" spans="2:14" ht="12.75">
      <c r="B149" s="4"/>
      <c r="C149" s="4"/>
      <c r="D149" s="5"/>
      <c r="E149" s="5"/>
      <c r="F149" s="131"/>
      <c r="G149" s="131"/>
      <c r="H149" s="4"/>
      <c r="I149" s="4"/>
      <c r="J149" s="4"/>
      <c r="K149" s="4"/>
      <c r="L149" s="133"/>
      <c r="M149" s="4"/>
      <c r="N149" s="4"/>
    </row>
    <row r="150" spans="2:14" ht="12.75">
      <c r="B150" s="4"/>
      <c r="C150" s="4"/>
      <c r="D150" s="5"/>
      <c r="E150" s="5"/>
      <c r="F150" s="131"/>
      <c r="G150" s="131"/>
      <c r="H150" s="4"/>
      <c r="I150" s="4"/>
      <c r="J150" s="4"/>
      <c r="K150" s="4"/>
      <c r="L150" s="133"/>
      <c r="M150" s="4"/>
      <c r="N150" s="4"/>
    </row>
    <row r="151" spans="2:14" ht="12.75">
      <c r="B151" s="4"/>
      <c r="C151" s="4"/>
      <c r="D151" s="5"/>
      <c r="E151" s="5"/>
      <c r="F151" s="131"/>
      <c r="G151" s="131"/>
      <c r="H151" s="4"/>
      <c r="I151" s="4"/>
      <c r="J151" s="4"/>
      <c r="K151" s="4"/>
      <c r="L151" s="133"/>
      <c r="M151" s="4"/>
      <c r="N151" s="4"/>
    </row>
    <row r="152" spans="2:14" ht="12.75">
      <c r="B152" s="4"/>
      <c r="C152" s="4"/>
      <c r="D152" s="5"/>
      <c r="E152" s="5"/>
      <c r="F152" s="131"/>
      <c r="G152" s="131"/>
      <c r="H152" s="4"/>
      <c r="I152" s="4"/>
      <c r="J152" s="4"/>
      <c r="K152" s="4"/>
      <c r="L152" s="133"/>
      <c r="M152" s="4"/>
      <c r="N152" s="4"/>
    </row>
    <row r="153" ht="12.75">
      <c r="B153" s="4"/>
    </row>
  </sheetData>
  <sheetProtection/>
  <mergeCells count="64">
    <mergeCell ref="A94:I95"/>
    <mergeCell ref="J94:N94"/>
    <mergeCell ref="J95:L95"/>
    <mergeCell ref="M95:N95"/>
    <mergeCell ref="A96:A108"/>
    <mergeCell ref="B96:F108"/>
    <mergeCell ref="G96:N108"/>
    <mergeCell ref="A82:N82"/>
    <mergeCell ref="D83:E83"/>
    <mergeCell ref="A84:A86"/>
    <mergeCell ref="N84:N85"/>
    <mergeCell ref="A87:N88"/>
    <mergeCell ref="A90:A93"/>
    <mergeCell ref="N90:N92"/>
    <mergeCell ref="A76:M76"/>
    <mergeCell ref="D77:E77"/>
    <mergeCell ref="A78:A79"/>
    <mergeCell ref="A80:N81"/>
    <mergeCell ref="A62:M64"/>
    <mergeCell ref="N62:N64"/>
    <mergeCell ref="D65:E65"/>
    <mergeCell ref="N66:N74"/>
    <mergeCell ref="A67:A75"/>
    <mergeCell ref="B70:M70"/>
    <mergeCell ref="D71:E71"/>
    <mergeCell ref="A44:M47"/>
    <mergeCell ref="N45:N47"/>
    <mergeCell ref="D48:E48"/>
    <mergeCell ref="A49:A61"/>
    <mergeCell ref="N49:N60"/>
    <mergeCell ref="B52:M52"/>
    <mergeCell ref="D53:E53"/>
    <mergeCell ref="B57:M57"/>
    <mergeCell ref="D58:E58"/>
    <mergeCell ref="A26:M28"/>
    <mergeCell ref="N27:N28"/>
    <mergeCell ref="D29:E29"/>
    <mergeCell ref="A30:A43"/>
    <mergeCell ref="N30:N43"/>
    <mergeCell ref="B34:M34"/>
    <mergeCell ref="D35:E35"/>
    <mergeCell ref="B39:M39"/>
    <mergeCell ref="D40:E40"/>
    <mergeCell ref="B7:K7"/>
    <mergeCell ref="M7:N7"/>
    <mergeCell ref="D8:E8"/>
    <mergeCell ref="A9:A25"/>
    <mergeCell ref="D9:E9"/>
    <mergeCell ref="N9:N25"/>
    <mergeCell ref="B14:M14"/>
    <mergeCell ref="D15:E15"/>
    <mergeCell ref="B20:M20"/>
    <mergeCell ref="D21:E21"/>
    <mergeCell ref="D5:E5"/>
    <mergeCell ref="F5:G5"/>
    <mergeCell ref="H5:I5"/>
    <mergeCell ref="J5:K5"/>
    <mergeCell ref="D6:E6"/>
    <mergeCell ref="F6:G6"/>
    <mergeCell ref="H6:I6"/>
    <mergeCell ref="J6:K6"/>
    <mergeCell ref="A1:C4"/>
    <mergeCell ref="M1:N4"/>
    <mergeCell ref="L2:L3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5" scale="76" r:id="rId2"/>
  <rowBreaks count="2" manualBreakCount="2">
    <brk id="45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Mostrador 1</cp:lastModifiedBy>
  <dcterms:created xsi:type="dcterms:W3CDTF">2013-05-17T12:43:59Z</dcterms:created>
  <dcterms:modified xsi:type="dcterms:W3CDTF">2013-05-17T12:44:05Z</dcterms:modified>
  <cp:category/>
  <cp:version/>
  <cp:contentType/>
  <cp:contentStatus/>
</cp:coreProperties>
</file>